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2120" windowHeight="4170" activeTab="0"/>
  </bookViews>
  <sheets>
    <sheet name="W&amp;C" sheetId="1" r:id="rId1"/>
  </sheets>
  <definedNames>
    <definedName name="_xlnm.Print_Area" localSheetId="0">'W&amp;C'!$A$1:$M$125</definedName>
    <definedName name="_xlnm.Print_Titles" localSheetId="0">'W&amp;C'!$1:$9</definedName>
  </definedNames>
  <calcPr fullCalcOnLoad="1"/>
</workbook>
</file>

<file path=xl/sharedStrings.xml><?xml version="1.0" encoding="utf-8"?>
<sst xmlns="http://schemas.openxmlformats.org/spreadsheetml/2006/main" count="86" uniqueCount="77">
  <si>
    <t>Company Profile</t>
  </si>
  <si>
    <t>Environmental Policy</t>
  </si>
  <si>
    <t>Programme</t>
  </si>
  <si>
    <t>Proposed Team</t>
  </si>
  <si>
    <t>Quality</t>
  </si>
  <si>
    <t>M&amp;E Approach</t>
  </si>
  <si>
    <t>Unique Selling Points</t>
  </si>
  <si>
    <t>Capacity</t>
  </si>
  <si>
    <t>Relevant Experience</t>
  </si>
  <si>
    <t>Other Information</t>
  </si>
  <si>
    <t>Health &amp; Safety</t>
  </si>
  <si>
    <t>Weighting</t>
  </si>
  <si>
    <t>Factor</t>
  </si>
  <si>
    <t>P</t>
  </si>
  <si>
    <t>T</t>
  </si>
  <si>
    <t>Clients / nature of clients business</t>
  </si>
  <si>
    <t>References</t>
  </si>
  <si>
    <t>Completion date</t>
  </si>
  <si>
    <t>Awards won</t>
  </si>
  <si>
    <t>Details of short programme provided</t>
  </si>
  <si>
    <t>Programming issues &amp; development</t>
  </si>
  <si>
    <t>Accelerated programmes</t>
  </si>
  <si>
    <t>Understanding key milestone dates &amp; adaptability</t>
  </si>
  <si>
    <t>Relevant experience</t>
  </si>
  <si>
    <t>Understanding complexities of M&amp;E Installation</t>
  </si>
  <si>
    <t>Experience of M&amp;E on similar projects</t>
  </si>
  <si>
    <t>Type of company</t>
  </si>
  <si>
    <t>Location of regional / area offices</t>
  </si>
  <si>
    <t>Capacity to complete project based on workload secured / orderbook for 2006 / 2007</t>
  </si>
  <si>
    <t>Details of company's H&amp;S policy / record</t>
  </si>
  <si>
    <t>Details of company's environmental policy</t>
  </si>
  <si>
    <t>Details of company's QA system</t>
  </si>
  <si>
    <t>Details of company's training policy</t>
  </si>
  <si>
    <t>TOTALS</t>
  </si>
  <si>
    <t>POSITION</t>
  </si>
  <si>
    <t>Weighting Factor</t>
  </si>
  <si>
    <t>Rating from 1 (unimportant) to 5 (very important)</t>
  </si>
  <si>
    <t>Points from 1 (low) to 5 (high)</t>
  </si>
  <si>
    <t>Value of Tender Return when compared to the Budget</t>
  </si>
  <si>
    <t>Project is &gt;5% under Budget (Score 5)</t>
  </si>
  <si>
    <t>Project is 0-5% under Budget (Score 4)</t>
  </si>
  <si>
    <t>Project is on Budget (Score 3)</t>
  </si>
  <si>
    <t>Project is 0-5% over Budget (Score 2)</t>
  </si>
  <si>
    <t>Project is &gt;5% over Budget (Score 1)</t>
  </si>
  <si>
    <t>Type of projects (Primary Schools)</t>
  </si>
  <si>
    <t>Value (Projects of a similar size)</t>
  </si>
  <si>
    <t>Previous Local Authority experience</t>
  </si>
  <si>
    <t>Understanding of major risks based on experience in working adjacent to an occupied school</t>
  </si>
  <si>
    <t>Evidence of proven track record of proposed sub-contractor</t>
  </si>
  <si>
    <t>What distinguishes the company and its services from its competitors - added value</t>
  </si>
  <si>
    <t>Total Points (Weighting x Points scored x Section Weighting)</t>
  </si>
  <si>
    <t>SECTION 1 WEIGHTED SCORE</t>
  </si>
  <si>
    <t xml:space="preserve">Demonstration of communication with Client </t>
  </si>
  <si>
    <t>Size and Age of Company</t>
  </si>
  <si>
    <t>WEMBLEY MANOR PRIMARY SCHOOL</t>
  </si>
  <si>
    <t>Achievement of quality on previous projects</t>
  </si>
  <si>
    <t>Involvement in quality issues (Design Manager)</t>
  </si>
  <si>
    <t>TENDER EVALUATION CRITERIA</t>
  </si>
  <si>
    <t>Weighting System &amp; Scoring;</t>
  </si>
  <si>
    <t>Criteria relating to Terms and Conditions</t>
  </si>
  <si>
    <t>Overall willingness of Tenderer to comply with the Council's Conditions of contract</t>
  </si>
  <si>
    <t>The Tenderer has complied with the Council's requirements in respect of the Parent Company Guarantee, Form of Bond, Sub-Contractor Warrantied and Insurance Cover</t>
  </si>
  <si>
    <t>NOTE:</t>
  </si>
  <si>
    <t>Fitzpatrick</t>
  </si>
  <si>
    <t>ISG Jackson</t>
  </si>
  <si>
    <t>Norwest Holst</t>
  </si>
  <si>
    <t>William Verry</t>
  </si>
  <si>
    <t>Organisation:</t>
  </si>
  <si>
    <t>AGREED SCORE by Brent Council, Walters &amp; Cohen, Max Fordham, Price and Myers, EC Harris</t>
  </si>
  <si>
    <t xml:space="preserve">Value of Tender Return </t>
  </si>
  <si>
    <t>APPENDIX1</t>
  </si>
  <si>
    <t>SECTION 2(i) WEIGHTED SCORE</t>
  </si>
  <si>
    <t>SECTION 1 - PRICE</t>
  </si>
  <si>
    <t>SECTION 2(i) - QUALITY - RELATING TO CONDITIONS ETC.</t>
  </si>
  <si>
    <t>SECTION 2(ii) - QUALITY - OTHER</t>
  </si>
  <si>
    <t>SECTION 2(ii)  WEIGHTED SCORE</t>
  </si>
  <si>
    <t xml:space="preserve">Contractor is to achieve at least 50% average score within Sections 2(i) &amp; 2(ii) to progress to shortlist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</si>
</sst>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9" fontId="7" fillId="0" borderId="6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top"/>
    </xf>
    <xf numFmtId="0" fontId="7" fillId="3" borderId="6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9" fontId="7" fillId="4" borderId="6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top"/>
    </xf>
    <xf numFmtId="0" fontId="7" fillId="3" borderId="8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3" borderId="6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7" fillId="3" borderId="8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167" fontId="7" fillId="2" borderId="15" xfId="0" applyNumberFormat="1" applyFont="1" applyFill="1" applyBorder="1" applyAlignment="1">
      <alignment vertical="center"/>
    </xf>
    <xf numFmtId="167" fontId="7" fillId="2" borderId="1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9" fontId="7" fillId="4" borderId="6" xfId="2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right"/>
    </xf>
    <xf numFmtId="167" fontId="6" fillId="0" borderId="16" xfId="0" applyNumberFormat="1" applyFont="1" applyBorder="1" applyAlignment="1">
      <alignment/>
    </xf>
    <xf numFmtId="0" fontId="3" fillId="0" borderId="0" xfId="0" applyFont="1" applyAlignment="1">
      <alignment horizontal="left"/>
    </xf>
    <xf numFmtId="167" fontId="7" fillId="2" borderId="17" xfId="0" applyNumberFormat="1" applyFont="1" applyFill="1" applyBorder="1" applyAlignment="1">
      <alignment horizontal="center" vertical="center"/>
    </xf>
    <xf numFmtId="167" fontId="7" fillId="2" borderId="18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top"/>
    </xf>
    <xf numFmtId="0" fontId="7" fillId="4" borderId="19" xfId="0" applyNumberFormat="1" applyFont="1" applyFill="1" applyBorder="1" applyAlignment="1">
      <alignment horizontal="center" vertical="top"/>
    </xf>
    <xf numFmtId="0" fontId="6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top"/>
    </xf>
    <xf numFmtId="0" fontId="7" fillId="3" borderId="22" xfId="0" applyNumberFormat="1" applyFont="1" applyFill="1" applyBorder="1" applyAlignment="1">
      <alignment horizontal="center" vertical="top"/>
    </xf>
    <xf numFmtId="0" fontId="7" fillId="3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top"/>
    </xf>
    <xf numFmtId="0" fontId="7" fillId="3" borderId="21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3" borderId="22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3" borderId="21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3" borderId="22" xfId="0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Alignment="1">
      <alignment/>
    </xf>
    <xf numFmtId="0" fontId="7" fillId="2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7" fontId="7" fillId="2" borderId="24" xfId="0" applyNumberFormat="1" applyFont="1" applyFill="1" applyBorder="1" applyAlignment="1">
      <alignment horizontal="center" vertical="center"/>
    </xf>
    <xf numFmtId="167" fontId="7" fillId="2" borderId="2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67" fontId="7" fillId="2" borderId="17" xfId="0" applyNumberFormat="1" applyFont="1" applyFill="1" applyBorder="1" applyAlignment="1">
      <alignment horizontal="center" vertical="center"/>
    </xf>
    <xf numFmtId="167" fontId="7" fillId="2" borderId="1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14</xdr:row>
      <xdr:rowOff>38100</xdr:rowOff>
    </xdr:from>
    <xdr:to>
      <xdr:col>5</xdr:col>
      <xdr:colOff>0</xdr:colOff>
      <xdr:row>19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57825" y="2105025"/>
          <a:ext cx="14001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non-compliant: did not include risk allowances for quantities</a:t>
          </a:r>
        </a:p>
      </xdr:txBody>
    </xdr:sp>
    <xdr:clientData/>
  </xdr:twoCellAnchor>
  <xdr:twoCellAnchor>
    <xdr:from>
      <xdr:col>5</xdr:col>
      <xdr:colOff>9525</xdr:colOff>
      <xdr:row>14</xdr:row>
      <xdr:rowOff>38100</xdr:rowOff>
    </xdr:from>
    <xdr:to>
      <xdr:col>7</xdr:col>
      <xdr:colOff>19050</xdr:colOff>
      <xdr:row>19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867525" y="2105025"/>
          <a:ext cx="14001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non-compliant: did not include risk allowances for quantities</a:t>
          </a:r>
        </a:p>
      </xdr:txBody>
    </xdr:sp>
    <xdr:clientData/>
  </xdr:twoCellAnchor>
  <xdr:twoCellAnchor>
    <xdr:from>
      <xdr:col>9</xdr:col>
      <xdr:colOff>0</xdr:colOff>
      <xdr:row>14</xdr:row>
      <xdr:rowOff>38100</xdr:rowOff>
    </xdr:from>
    <xdr:to>
      <xdr:col>11</xdr:col>
      <xdr:colOff>0</xdr:colOff>
      <xdr:row>19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39300" y="2105025"/>
          <a:ext cx="13906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non-compliant: did not include risk allowances for all quantities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view="pageBreakPreview" zoomScaleNormal="75" zoomScaleSheetLayoutView="100" workbookViewId="0" topLeftCell="A1">
      <pane xSplit="2" ySplit="8" topLeftCell="M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25" sqref="A1:M125"/>
    </sheetView>
  </sheetViews>
  <sheetFormatPr defaultColWidth="9.140625" defaultRowHeight="15" customHeight="1"/>
  <cols>
    <col min="1" max="1" width="8.7109375" style="6" customWidth="1"/>
    <col min="2" max="2" width="60.140625" style="7" customWidth="1"/>
    <col min="3" max="3" width="13.140625" style="2" customWidth="1"/>
    <col min="4" max="11" width="10.421875" style="3" customWidth="1"/>
    <col min="12" max="16384" width="9.140625" style="4" customWidth="1"/>
  </cols>
  <sheetData>
    <row r="1" spans="1:6" ht="12.75">
      <c r="A1" s="97" t="s">
        <v>54</v>
      </c>
      <c r="B1" s="1"/>
      <c r="C1" s="98"/>
      <c r="D1" s="5"/>
      <c r="E1" s="5"/>
      <c r="F1" s="5"/>
    </row>
    <row r="2" spans="1:6" ht="12.75">
      <c r="A2" s="107" t="s">
        <v>70</v>
      </c>
      <c r="B2" s="1"/>
      <c r="C2" s="98"/>
      <c r="D2" s="5"/>
      <c r="E2" s="5"/>
      <c r="F2" s="5"/>
    </row>
    <row r="3" spans="1:11" ht="12.75">
      <c r="A3" s="97" t="s">
        <v>57</v>
      </c>
      <c r="B3" s="1"/>
      <c r="C3" s="98" t="s">
        <v>67</v>
      </c>
      <c r="D3" s="104" t="s">
        <v>68</v>
      </c>
      <c r="E3" s="105"/>
      <c r="F3" s="106"/>
      <c r="G3" s="99"/>
      <c r="H3" s="99"/>
      <c r="I3" s="105"/>
      <c r="J3" s="99"/>
      <c r="K3" s="5"/>
    </row>
    <row r="4" ht="12" thickBot="1"/>
    <row r="5" spans="1:11" s="14" customFormat="1" ht="11.25">
      <c r="A5" s="8"/>
      <c r="B5" s="9"/>
      <c r="C5" s="10"/>
      <c r="D5" s="11"/>
      <c r="E5" s="12"/>
      <c r="F5" s="11"/>
      <c r="G5" s="12"/>
      <c r="H5" s="13"/>
      <c r="I5" s="12"/>
      <c r="J5" s="13"/>
      <c r="K5" s="112"/>
    </row>
    <row r="6" spans="1:11" s="17" customFormat="1" ht="11.25">
      <c r="A6" s="15"/>
      <c r="B6" s="16"/>
      <c r="C6" s="16" t="s">
        <v>11</v>
      </c>
      <c r="D6" s="133" t="s">
        <v>63</v>
      </c>
      <c r="E6" s="134"/>
      <c r="F6" s="133" t="s">
        <v>64</v>
      </c>
      <c r="G6" s="134"/>
      <c r="H6" s="133" t="s">
        <v>65</v>
      </c>
      <c r="I6" s="134"/>
      <c r="J6" s="133" t="s">
        <v>66</v>
      </c>
      <c r="K6" s="135"/>
    </row>
    <row r="7" spans="1:11" s="17" customFormat="1" ht="11.25">
      <c r="A7" s="15"/>
      <c r="B7" s="16"/>
      <c r="C7" s="16" t="s">
        <v>12</v>
      </c>
      <c r="D7" s="18"/>
      <c r="E7" s="19"/>
      <c r="F7" s="18"/>
      <c r="G7" s="19"/>
      <c r="H7" s="20"/>
      <c r="I7" s="19"/>
      <c r="J7" s="20"/>
      <c r="K7" s="113"/>
    </row>
    <row r="8" spans="1:11" s="14" customFormat="1" ht="11.25">
      <c r="A8" s="21"/>
      <c r="B8" s="22"/>
      <c r="C8" s="23"/>
      <c r="D8" s="24" t="s">
        <v>13</v>
      </c>
      <c r="E8" s="24" t="s">
        <v>14</v>
      </c>
      <c r="F8" s="24" t="s">
        <v>13</v>
      </c>
      <c r="G8" s="24" t="s">
        <v>14</v>
      </c>
      <c r="H8" s="24" t="s">
        <v>13</v>
      </c>
      <c r="I8" s="24" t="s">
        <v>14</v>
      </c>
      <c r="J8" s="25" t="s">
        <v>13</v>
      </c>
      <c r="K8" s="114" t="s">
        <v>14</v>
      </c>
    </row>
    <row r="9" spans="1:11" s="14" customFormat="1" ht="11.25">
      <c r="A9" s="26"/>
      <c r="B9" s="27"/>
      <c r="C9" s="28"/>
      <c r="D9" s="29"/>
      <c r="E9" s="30"/>
      <c r="F9" s="29"/>
      <c r="G9" s="30"/>
      <c r="H9" s="29"/>
      <c r="I9" s="30"/>
      <c r="J9" s="31"/>
      <c r="K9" s="115"/>
    </row>
    <row r="10" spans="1:11" s="14" customFormat="1" ht="11.25">
      <c r="A10" s="26"/>
      <c r="B10" s="32" t="s">
        <v>72</v>
      </c>
      <c r="C10" s="33"/>
      <c r="D10" s="29"/>
      <c r="E10" s="30"/>
      <c r="F10" s="29"/>
      <c r="G10" s="30"/>
      <c r="H10" s="29"/>
      <c r="I10" s="30"/>
      <c r="J10" s="31"/>
      <c r="K10" s="115"/>
    </row>
    <row r="11" spans="1:11" s="14" customFormat="1" ht="11.25">
      <c r="A11" s="26"/>
      <c r="B11" s="27"/>
      <c r="C11" s="29"/>
      <c r="D11" s="29"/>
      <c r="E11" s="30"/>
      <c r="F11" s="29"/>
      <c r="G11" s="30"/>
      <c r="H11" s="29"/>
      <c r="I11" s="30"/>
      <c r="J11" s="31"/>
      <c r="K11" s="115"/>
    </row>
    <row r="12" spans="1:11" s="39" customFormat="1" ht="11.25">
      <c r="A12" s="34">
        <v>1</v>
      </c>
      <c r="B12" s="32" t="s">
        <v>69</v>
      </c>
      <c r="C12" s="35"/>
      <c r="D12" s="36"/>
      <c r="E12" s="37"/>
      <c r="F12" s="36"/>
      <c r="G12" s="37"/>
      <c r="H12" s="36"/>
      <c r="I12" s="37"/>
      <c r="J12" s="38"/>
      <c r="K12" s="116"/>
    </row>
    <row r="13" spans="1:11" s="14" customFormat="1" ht="11.25">
      <c r="A13" s="26"/>
      <c r="B13" s="27"/>
      <c r="C13" s="29"/>
      <c r="D13" s="29"/>
      <c r="E13" s="30"/>
      <c r="F13" s="29"/>
      <c r="G13" s="30"/>
      <c r="H13" s="29"/>
      <c r="I13" s="30"/>
      <c r="J13" s="31"/>
      <c r="K13" s="115"/>
    </row>
    <row r="14" spans="1:11" s="14" customFormat="1" ht="11.25">
      <c r="A14" s="26">
        <v>1.01</v>
      </c>
      <c r="B14" s="27" t="s">
        <v>38</v>
      </c>
      <c r="C14" s="29">
        <v>100</v>
      </c>
      <c r="D14" s="40">
        <v>0</v>
      </c>
      <c r="E14" s="41">
        <f>D14*$C$14</f>
        <v>0</v>
      </c>
      <c r="F14" s="40"/>
      <c r="G14" s="41">
        <f>F14*$C$14</f>
        <v>0</v>
      </c>
      <c r="H14" s="40">
        <v>4</v>
      </c>
      <c r="I14" s="41">
        <f>H14*$C$14</f>
        <v>400</v>
      </c>
      <c r="J14" s="117">
        <v>0</v>
      </c>
      <c r="K14" s="118">
        <f>J14*$C$14</f>
        <v>0</v>
      </c>
    </row>
    <row r="15" spans="1:11" s="14" customFormat="1" ht="11.25" customHeight="1">
      <c r="A15" s="26"/>
      <c r="B15" s="27" t="s">
        <v>39</v>
      </c>
      <c r="C15" s="29"/>
      <c r="D15" s="29"/>
      <c r="E15" s="30"/>
      <c r="F15" s="29"/>
      <c r="G15" s="30"/>
      <c r="H15" s="29"/>
      <c r="I15" s="30"/>
      <c r="J15" s="31"/>
      <c r="K15" s="115"/>
    </row>
    <row r="16" spans="1:11" s="14" customFormat="1" ht="11.25" customHeight="1">
      <c r="A16" s="26"/>
      <c r="B16" s="27" t="s">
        <v>40</v>
      </c>
      <c r="C16" s="29"/>
      <c r="D16" s="29"/>
      <c r="E16" s="30"/>
      <c r="F16" s="29"/>
      <c r="G16" s="30"/>
      <c r="H16" s="29"/>
      <c r="I16" s="30"/>
      <c r="J16" s="31"/>
      <c r="K16" s="115"/>
    </row>
    <row r="17" spans="1:11" s="14" customFormat="1" ht="11.25" customHeight="1">
      <c r="A17" s="26"/>
      <c r="B17" s="27" t="s">
        <v>41</v>
      </c>
      <c r="C17" s="29"/>
      <c r="D17" s="29"/>
      <c r="E17" s="30"/>
      <c r="F17" s="29"/>
      <c r="G17" s="30"/>
      <c r="H17" s="29"/>
      <c r="I17" s="30"/>
      <c r="J17" s="31"/>
      <c r="K17" s="115"/>
    </row>
    <row r="18" spans="1:11" s="14" customFormat="1" ht="11.25" customHeight="1">
      <c r="A18" s="26"/>
      <c r="B18" s="27" t="s">
        <v>42</v>
      </c>
      <c r="C18" s="29"/>
      <c r="D18" s="29"/>
      <c r="E18" s="30"/>
      <c r="F18" s="29"/>
      <c r="G18" s="30"/>
      <c r="H18" s="29"/>
      <c r="I18" s="30"/>
      <c r="J18" s="31"/>
      <c r="K18" s="115"/>
    </row>
    <row r="19" spans="1:11" s="14" customFormat="1" ht="11.25" customHeight="1">
      <c r="A19" s="26"/>
      <c r="B19" s="27" t="s">
        <v>43</v>
      </c>
      <c r="C19" s="29"/>
      <c r="D19" s="29"/>
      <c r="E19" s="30"/>
      <c r="F19" s="29"/>
      <c r="G19" s="30"/>
      <c r="H19" s="29"/>
      <c r="I19" s="30"/>
      <c r="J19" s="31"/>
      <c r="K19" s="115"/>
    </row>
    <row r="20" spans="1:11" s="14" customFormat="1" ht="11.25">
      <c r="A20" s="42"/>
      <c r="B20" s="43"/>
      <c r="C20" s="44"/>
      <c r="D20" s="44"/>
      <c r="E20" s="45"/>
      <c r="F20" s="44"/>
      <c r="G20" s="45"/>
      <c r="H20" s="44"/>
      <c r="I20" s="45"/>
      <c r="J20" s="46"/>
      <c r="K20" s="119"/>
    </row>
    <row r="21" spans="1:11" s="14" customFormat="1" ht="11.25">
      <c r="A21" s="47"/>
      <c r="B21" s="48"/>
      <c r="C21" s="49"/>
      <c r="D21" s="49"/>
      <c r="E21" s="49"/>
      <c r="F21" s="49"/>
      <c r="G21" s="49"/>
      <c r="H21" s="49"/>
      <c r="I21" s="49"/>
      <c r="J21" s="50"/>
      <c r="K21" s="120"/>
    </row>
    <row r="22" spans="1:11" s="14" customFormat="1" ht="11.25">
      <c r="A22" s="47"/>
      <c r="B22" s="51" t="s">
        <v>51</v>
      </c>
      <c r="C22" s="52">
        <v>0.5</v>
      </c>
      <c r="D22" s="102"/>
      <c r="E22" s="49">
        <f>SUM(E14:E21)*$C$22</f>
        <v>0</v>
      </c>
      <c r="F22" s="49"/>
      <c r="G22" s="49">
        <f>SUM(G14:G21)*$C$22</f>
        <v>0</v>
      </c>
      <c r="H22" s="49"/>
      <c r="I22" s="49">
        <f>SUM(I14:I21)*$C$22</f>
        <v>200</v>
      </c>
      <c r="J22" s="50"/>
      <c r="K22" s="120">
        <f>SUM(K14:K21)*$C$22</f>
        <v>0</v>
      </c>
    </row>
    <row r="23" spans="1:11" s="57" customFormat="1" ht="12" thickBot="1">
      <c r="A23" s="53"/>
      <c r="B23" s="54"/>
      <c r="C23" s="55"/>
      <c r="D23" s="56"/>
      <c r="E23" s="56"/>
      <c r="F23" s="56"/>
      <c r="G23" s="56"/>
      <c r="H23" s="56"/>
      <c r="I23" s="56"/>
      <c r="J23" s="110"/>
      <c r="K23" s="111"/>
    </row>
    <row r="24" spans="1:11" s="14" customFormat="1" ht="11.25">
      <c r="A24" s="26"/>
      <c r="B24" s="27"/>
      <c r="C24" s="35"/>
      <c r="D24" s="40"/>
      <c r="E24" s="41"/>
      <c r="F24" s="40"/>
      <c r="G24" s="41"/>
      <c r="H24" s="40"/>
      <c r="I24" s="41"/>
      <c r="J24" s="117"/>
      <c r="K24" s="118"/>
    </row>
    <row r="25" spans="1:11" s="14" customFormat="1" ht="11.25">
      <c r="A25" s="26"/>
      <c r="B25" s="32" t="s">
        <v>73</v>
      </c>
      <c r="C25" s="33"/>
      <c r="D25" s="29"/>
      <c r="E25" s="30"/>
      <c r="F25" s="29"/>
      <c r="G25" s="30"/>
      <c r="H25" s="29"/>
      <c r="I25" s="30"/>
      <c r="J25" s="31"/>
      <c r="K25" s="115"/>
    </row>
    <row r="26" spans="1:11" s="14" customFormat="1" ht="11.25">
      <c r="A26" s="26"/>
      <c r="B26" s="27"/>
      <c r="C26" s="29"/>
      <c r="D26" s="29"/>
      <c r="E26" s="30"/>
      <c r="F26" s="29"/>
      <c r="G26" s="30"/>
      <c r="H26" s="29"/>
      <c r="I26" s="30"/>
      <c r="J26" s="31"/>
      <c r="K26" s="115"/>
    </row>
    <row r="27" spans="1:11" s="39" customFormat="1" ht="11.25">
      <c r="A27" s="34">
        <v>1</v>
      </c>
      <c r="B27" s="32" t="s">
        <v>59</v>
      </c>
      <c r="C27" s="35"/>
      <c r="D27" s="36"/>
      <c r="E27" s="37"/>
      <c r="F27" s="36"/>
      <c r="G27" s="37"/>
      <c r="H27" s="36"/>
      <c r="I27" s="37"/>
      <c r="J27" s="38"/>
      <c r="K27" s="116"/>
    </row>
    <row r="28" spans="1:11" s="14" customFormat="1" ht="11.25">
      <c r="A28" s="26"/>
      <c r="B28" s="27"/>
      <c r="C28" s="29"/>
      <c r="D28" s="29"/>
      <c r="E28" s="30"/>
      <c r="F28" s="29"/>
      <c r="G28" s="30"/>
      <c r="H28" s="29"/>
      <c r="I28" s="30"/>
      <c r="J28" s="31"/>
      <c r="K28" s="115"/>
    </row>
    <row r="29" spans="1:11" s="14" customFormat="1" ht="11.25">
      <c r="A29" s="26">
        <v>1.01</v>
      </c>
      <c r="B29" s="27" t="s">
        <v>60</v>
      </c>
      <c r="C29" s="29">
        <v>34</v>
      </c>
      <c r="D29" s="40">
        <v>5</v>
      </c>
      <c r="E29" s="41">
        <f>D29*$C$29</f>
        <v>170</v>
      </c>
      <c r="F29" s="40">
        <v>0</v>
      </c>
      <c r="G29" s="41">
        <f>F29*$C$29</f>
        <v>0</v>
      </c>
      <c r="H29" s="40">
        <v>5</v>
      </c>
      <c r="I29" s="41">
        <f>H29*$C$29</f>
        <v>170</v>
      </c>
      <c r="J29" s="117">
        <v>5</v>
      </c>
      <c r="K29" s="118">
        <f>J29*$C$29</f>
        <v>170</v>
      </c>
    </row>
    <row r="30" spans="1:11" s="14" customFormat="1" ht="11.25">
      <c r="A30" s="26"/>
      <c r="B30" s="27"/>
      <c r="C30" s="29"/>
      <c r="D30" s="29"/>
      <c r="E30" s="30"/>
      <c r="F30" s="29"/>
      <c r="G30" s="30"/>
      <c r="H30" s="29"/>
      <c r="I30" s="30"/>
      <c r="J30" s="31"/>
      <c r="K30" s="115"/>
    </row>
    <row r="31" spans="1:11" s="14" customFormat="1" ht="33.75">
      <c r="A31" s="26">
        <v>1.02</v>
      </c>
      <c r="B31" s="27" t="s">
        <v>61</v>
      </c>
      <c r="C31" s="29">
        <v>30</v>
      </c>
      <c r="D31" s="40">
        <v>3</v>
      </c>
      <c r="E31" s="41">
        <f>D31*$C$31</f>
        <v>90</v>
      </c>
      <c r="F31" s="40">
        <v>2</v>
      </c>
      <c r="G31" s="41">
        <f>F31*$C$31</f>
        <v>60</v>
      </c>
      <c r="H31" s="40">
        <v>4</v>
      </c>
      <c r="I31" s="41">
        <f>H31*$C$31</f>
        <v>120</v>
      </c>
      <c r="J31" s="117">
        <v>4</v>
      </c>
      <c r="K31" s="118">
        <f>J31*$C$31</f>
        <v>120</v>
      </c>
    </row>
    <row r="32" spans="1:11" s="14" customFormat="1" ht="11.25">
      <c r="A32" s="42"/>
      <c r="B32" s="43"/>
      <c r="C32" s="44"/>
      <c r="D32" s="44"/>
      <c r="E32" s="45"/>
      <c r="F32" s="44"/>
      <c r="G32" s="45"/>
      <c r="H32" s="44"/>
      <c r="I32" s="45"/>
      <c r="J32" s="46"/>
      <c r="K32" s="119"/>
    </row>
    <row r="33" spans="1:11" s="14" customFormat="1" ht="11.25">
      <c r="A33" s="47"/>
      <c r="B33" s="48"/>
      <c r="C33" s="49"/>
      <c r="D33" s="49"/>
      <c r="E33" s="49"/>
      <c r="F33" s="49"/>
      <c r="G33" s="49"/>
      <c r="H33" s="49"/>
      <c r="I33" s="49"/>
      <c r="J33" s="50"/>
      <c r="K33" s="120"/>
    </row>
    <row r="34" spans="1:11" s="14" customFormat="1" ht="11.25">
      <c r="A34" s="47"/>
      <c r="B34" s="51" t="s">
        <v>71</v>
      </c>
      <c r="C34" s="52">
        <v>0.05</v>
      </c>
      <c r="D34" s="102"/>
      <c r="E34" s="49">
        <f>SUM(E29:E33)*$C$34</f>
        <v>13</v>
      </c>
      <c r="F34" s="49"/>
      <c r="G34" s="49">
        <f>SUM(G29:G33)*$C$34</f>
        <v>3</v>
      </c>
      <c r="H34" s="49"/>
      <c r="I34" s="49">
        <f>SUM(I29:I33)*$C$34</f>
        <v>14.5</v>
      </c>
      <c r="J34" s="50"/>
      <c r="K34" s="120">
        <f>SUM(K29:K33)*$C$34</f>
        <v>14.5</v>
      </c>
    </row>
    <row r="35" spans="1:11" s="57" customFormat="1" ht="12" thickBot="1">
      <c r="A35" s="53"/>
      <c r="B35" s="54"/>
      <c r="C35" s="55"/>
      <c r="D35" s="56"/>
      <c r="E35" s="56"/>
      <c r="F35" s="56"/>
      <c r="G35" s="56"/>
      <c r="H35" s="56"/>
      <c r="I35" s="56"/>
      <c r="J35" s="110"/>
      <c r="K35" s="111"/>
    </row>
    <row r="36" spans="1:11" s="14" customFormat="1" ht="11.25">
      <c r="A36" s="26"/>
      <c r="B36" s="27"/>
      <c r="C36" s="35"/>
      <c r="D36" s="40"/>
      <c r="E36" s="41"/>
      <c r="F36" s="40"/>
      <c r="G36" s="41"/>
      <c r="H36" s="40"/>
      <c r="I36" s="41"/>
      <c r="J36" s="117"/>
      <c r="K36" s="118"/>
    </row>
    <row r="37" spans="1:11" s="14" customFormat="1" ht="11.25">
      <c r="A37" s="26"/>
      <c r="B37" s="32" t="s">
        <v>74</v>
      </c>
      <c r="C37" s="33"/>
      <c r="D37" s="40"/>
      <c r="E37" s="41"/>
      <c r="F37" s="40"/>
      <c r="G37" s="41"/>
      <c r="H37" s="40"/>
      <c r="I37" s="41"/>
      <c r="J37" s="117"/>
      <c r="K37" s="118"/>
    </row>
    <row r="38" spans="1:11" s="14" customFormat="1" ht="11.25">
      <c r="A38" s="26"/>
      <c r="B38" s="27"/>
      <c r="C38" s="35"/>
      <c r="D38" s="40"/>
      <c r="E38" s="41"/>
      <c r="F38" s="40"/>
      <c r="G38" s="41"/>
      <c r="H38" s="40"/>
      <c r="I38" s="41"/>
      <c r="J38" s="117"/>
      <c r="K38" s="118"/>
    </row>
    <row r="39" spans="1:11" s="39" customFormat="1" ht="11.25">
      <c r="A39" s="34">
        <v>1</v>
      </c>
      <c r="B39" s="32" t="s">
        <v>8</v>
      </c>
      <c r="C39" s="35"/>
      <c r="D39" s="36"/>
      <c r="E39" s="37"/>
      <c r="F39" s="36"/>
      <c r="G39" s="37"/>
      <c r="H39" s="36"/>
      <c r="I39" s="37"/>
      <c r="J39" s="38"/>
      <c r="K39" s="116"/>
    </row>
    <row r="40" spans="1:11" s="14" customFormat="1" ht="11.25">
      <c r="A40" s="26"/>
      <c r="B40" s="27"/>
      <c r="C40" s="35"/>
      <c r="D40" s="36"/>
      <c r="E40" s="37"/>
      <c r="F40" s="36"/>
      <c r="G40" s="37"/>
      <c r="H40" s="36"/>
      <c r="I40" s="37"/>
      <c r="J40" s="38"/>
      <c r="K40" s="116"/>
    </row>
    <row r="41" spans="1:11" s="14" customFormat="1" ht="11.25">
      <c r="A41" s="58">
        <v>1.01</v>
      </c>
      <c r="B41" s="27" t="s">
        <v>15</v>
      </c>
      <c r="C41" s="139">
        <v>5</v>
      </c>
      <c r="D41" s="40">
        <v>3</v>
      </c>
      <c r="E41" s="41">
        <f aca="true" t="shared" si="0" ref="E41:E47">D41*$C$41</f>
        <v>15</v>
      </c>
      <c r="F41" s="40">
        <v>3</v>
      </c>
      <c r="G41" s="41">
        <f aca="true" t="shared" si="1" ref="G41:G47">F41*$C$41</f>
        <v>15</v>
      </c>
      <c r="H41" s="40">
        <v>3</v>
      </c>
      <c r="I41" s="41">
        <f aca="true" t="shared" si="2" ref="I41:I47">H41*$C$41</f>
        <v>15</v>
      </c>
      <c r="J41" s="117">
        <v>3</v>
      </c>
      <c r="K41" s="118">
        <f aca="true" t="shared" si="3" ref="K41:K47">J41*$C$41</f>
        <v>15</v>
      </c>
    </row>
    <row r="42" spans="1:11" s="14" customFormat="1" ht="11.25">
      <c r="A42" s="58">
        <v>1.02</v>
      </c>
      <c r="B42" s="27" t="s">
        <v>16</v>
      </c>
      <c r="C42" s="139"/>
      <c r="D42" s="40">
        <v>1</v>
      </c>
      <c r="E42" s="41">
        <f t="shared" si="0"/>
        <v>5</v>
      </c>
      <c r="F42" s="40">
        <v>3</v>
      </c>
      <c r="G42" s="41">
        <f t="shared" si="1"/>
        <v>15</v>
      </c>
      <c r="H42" s="40">
        <v>4</v>
      </c>
      <c r="I42" s="41">
        <f t="shared" si="2"/>
        <v>20</v>
      </c>
      <c r="J42" s="117">
        <v>4</v>
      </c>
      <c r="K42" s="118">
        <f t="shared" si="3"/>
        <v>20</v>
      </c>
    </row>
    <row r="43" spans="1:11" s="14" customFormat="1" ht="11.25">
      <c r="A43" s="58">
        <v>1.03</v>
      </c>
      <c r="B43" s="27" t="s">
        <v>44</v>
      </c>
      <c r="C43" s="139"/>
      <c r="D43" s="40">
        <v>2</v>
      </c>
      <c r="E43" s="41">
        <f t="shared" si="0"/>
        <v>10</v>
      </c>
      <c r="F43" s="40">
        <v>4</v>
      </c>
      <c r="G43" s="41">
        <f t="shared" si="1"/>
        <v>20</v>
      </c>
      <c r="H43" s="40">
        <v>4</v>
      </c>
      <c r="I43" s="41">
        <f t="shared" si="2"/>
        <v>20</v>
      </c>
      <c r="J43" s="117">
        <v>3</v>
      </c>
      <c r="K43" s="118">
        <f t="shared" si="3"/>
        <v>15</v>
      </c>
    </row>
    <row r="44" spans="1:11" s="14" customFormat="1" ht="11.25">
      <c r="A44" s="58">
        <v>1.04</v>
      </c>
      <c r="B44" s="27" t="s">
        <v>45</v>
      </c>
      <c r="C44" s="139"/>
      <c r="D44" s="40">
        <v>4</v>
      </c>
      <c r="E44" s="41">
        <f t="shared" si="0"/>
        <v>20</v>
      </c>
      <c r="F44" s="40">
        <v>4</v>
      </c>
      <c r="G44" s="41">
        <f t="shared" si="1"/>
        <v>20</v>
      </c>
      <c r="H44" s="40">
        <v>4</v>
      </c>
      <c r="I44" s="41">
        <f t="shared" si="2"/>
        <v>20</v>
      </c>
      <c r="J44" s="117">
        <v>4</v>
      </c>
      <c r="K44" s="118">
        <f t="shared" si="3"/>
        <v>20</v>
      </c>
    </row>
    <row r="45" spans="1:11" s="14" customFormat="1" ht="11.25">
      <c r="A45" s="58">
        <v>1.06</v>
      </c>
      <c r="B45" s="27" t="s">
        <v>17</v>
      </c>
      <c r="C45" s="139"/>
      <c r="D45" s="40">
        <v>3</v>
      </c>
      <c r="E45" s="41">
        <f t="shared" si="0"/>
        <v>15</v>
      </c>
      <c r="F45" s="40">
        <v>3</v>
      </c>
      <c r="G45" s="41">
        <f t="shared" si="1"/>
        <v>15</v>
      </c>
      <c r="H45" s="40">
        <v>4</v>
      </c>
      <c r="I45" s="41">
        <f t="shared" si="2"/>
        <v>20</v>
      </c>
      <c r="J45" s="117">
        <v>4</v>
      </c>
      <c r="K45" s="118">
        <f t="shared" si="3"/>
        <v>20</v>
      </c>
    </row>
    <row r="46" spans="1:11" s="14" customFormat="1" ht="11.25">
      <c r="A46" s="58">
        <v>1.07</v>
      </c>
      <c r="B46" s="27" t="s">
        <v>46</v>
      </c>
      <c r="C46" s="139"/>
      <c r="D46" s="40">
        <v>2</v>
      </c>
      <c r="E46" s="41">
        <f t="shared" si="0"/>
        <v>10</v>
      </c>
      <c r="F46" s="40">
        <v>3</v>
      </c>
      <c r="G46" s="41">
        <f t="shared" si="1"/>
        <v>15</v>
      </c>
      <c r="H46" s="40">
        <v>3</v>
      </c>
      <c r="I46" s="41">
        <f t="shared" si="2"/>
        <v>15</v>
      </c>
      <c r="J46" s="117">
        <v>2</v>
      </c>
      <c r="K46" s="118">
        <f t="shared" si="3"/>
        <v>10</v>
      </c>
    </row>
    <row r="47" spans="1:11" s="14" customFormat="1" ht="11.25">
      <c r="A47" s="58">
        <v>1.08</v>
      </c>
      <c r="B47" s="27" t="s">
        <v>18</v>
      </c>
      <c r="C47" s="139"/>
      <c r="D47" s="40">
        <v>1</v>
      </c>
      <c r="E47" s="41">
        <f t="shared" si="0"/>
        <v>5</v>
      </c>
      <c r="F47" s="40">
        <v>4</v>
      </c>
      <c r="G47" s="41">
        <f t="shared" si="1"/>
        <v>20</v>
      </c>
      <c r="H47" s="40">
        <v>4</v>
      </c>
      <c r="I47" s="41">
        <f t="shared" si="2"/>
        <v>20</v>
      </c>
      <c r="J47" s="117">
        <v>1</v>
      </c>
      <c r="K47" s="118">
        <f t="shared" si="3"/>
        <v>5</v>
      </c>
    </row>
    <row r="48" spans="1:11" s="57" customFormat="1" ht="11.25">
      <c r="A48" s="42"/>
      <c r="B48" s="43"/>
      <c r="C48" s="60"/>
      <c r="D48" s="61"/>
      <c r="E48" s="62"/>
      <c r="F48" s="61"/>
      <c r="G48" s="62"/>
      <c r="H48" s="61"/>
      <c r="I48" s="62"/>
      <c r="J48" s="121"/>
      <c r="K48" s="122"/>
    </row>
    <row r="49" spans="1:11" s="14" customFormat="1" ht="11.25">
      <c r="A49" s="26"/>
      <c r="B49" s="27"/>
      <c r="C49" s="35"/>
      <c r="D49" s="40"/>
      <c r="E49" s="41"/>
      <c r="F49" s="40"/>
      <c r="G49" s="41"/>
      <c r="H49" s="40"/>
      <c r="I49" s="41"/>
      <c r="J49" s="117"/>
      <c r="K49" s="118"/>
    </row>
    <row r="50" spans="1:11" s="66" customFormat="1" ht="11.25">
      <c r="A50" s="34">
        <v>2</v>
      </c>
      <c r="B50" s="32" t="s">
        <v>2</v>
      </c>
      <c r="C50" s="63"/>
      <c r="D50" s="64"/>
      <c r="E50" s="65"/>
      <c r="F50" s="64"/>
      <c r="G50" s="65"/>
      <c r="H50" s="64"/>
      <c r="I50" s="65"/>
      <c r="J50" s="123"/>
      <c r="K50" s="124"/>
    </row>
    <row r="51" spans="1:11" s="68" customFormat="1" ht="11.25">
      <c r="A51" s="67"/>
      <c r="B51" s="27"/>
      <c r="C51" s="63"/>
      <c r="D51" s="64"/>
      <c r="E51" s="65"/>
      <c r="F51" s="64"/>
      <c r="G51" s="65"/>
      <c r="H51" s="64"/>
      <c r="I51" s="65"/>
      <c r="J51" s="123"/>
      <c r="K51" s="124"/>
    </row>
    <row r="52" spans="1:11" s="68" customFormat="1" ht="11.25">
      <c r="A52" s="58">
        <v>2.01</v>
      </c>
      <c r="B52" s="27" t="s">
        <v>19</v>
      </c>
      <c r="C52" s="140">
        <v>4</v>
      </c>
      <c r="D52" s="40">
        <v>1</v>
      </c>
      <c r="E52" s="41">
        <f>D52*$C$52</f>
        <v>4</v>
      </c>
      <c r="F52" s="40">
        <v>3</v>
      </c>
      <c r="G52" s="41">
        <f>F52*$C$52</f>
        <v>12</v>
      </c>
      <c r="H52" s="40">
        <v>3</v>
      </c>
      <c r="I52" s="41">
        <f>H52*$C$52</f>
        <v>12</v>
      </c>
      <c r="J52" s="117">
        <v>4</v>
      </c>
      <c r="K52" s="118">
        <f>J52*$C$52</f>
        <v>16</v>
      </c>
    </row>
    <row r="53" spans="1:11" s="68" customFormat="1" ht="11.25">
      <c r="A53" s="58">
        <v>2.02</v>
      </c>
      <c r="B53" s="27" t="s">
        <v>20</v>
      </c>
      <c r="C53" s="140"/>
      <c r="D53" s="40">
        <v>1</v>
      </c>
      <c r="E53" s="41">
        <f>D53*$C$52</f>
        <v>4</v>
      </c>
      <c r="F53" s="40">
        <v>1</v>
      </c>
      <c r="G53" s="41">
        <f>F53*$C$52</f>
        <v>4</v>
      </c>
      <c r="H53" s="40">
        <v>2</v>
      </c>
      <c r="I53" s="41">
        <f>H53*$C$52</f>
        <v>8</v>
      </c>
      <c r="J53" s="117">
        <v>4</v>
      </c>
      <c r="K53" s="118">
        <f>J53*$C$52</f>
        <v>16</v>
      </c>
    </row>
    <row r="54" spans="1:11" s="68" customFormat="1" ht="11.25">
      <c r="A54" s="58">
        <v>2.03</v>
      </c>
      <c r="B54" s="27" t="s">
        <v>21</v>
      </c>
      <c r="C54" s="140"/>
      <c r="D54" s="40">
        <v>2</v>
      </c>
      <c r="E54" s="41">
        <f>D54*$C$52</f>
        <v>8</v>
      </c>
      <c r="F54" s="40">
        <v>1</v>
      </c>
      <c r="G54" s="41">
        <f>F54*$C$52</f>
        <v>4</v>
      </c>
      <c r="H54" s="40">
        <v>3</v>
      </c>
      <c r="I54" s="41">
        <f>H54*$C$52</f>
        <v>12</v>
      </c>
      <c r="J54" s="117">
        <v>2</v>
      </c>
      <c r="K54" s="118">
        <f>J54*$C$52</f>
        <v>8</v>
      </c>
    </row>
    <row r="55" spans="1:11" s="68" customFormat="1" ht="11.25">
      <c r="A55" s="58">
        <v>2.04</v>
      </c>
      <c r="B55" s="27" t="s">
        <v>22</v>
      </c>
      <c r="C55" s="140"/>
      <c r="D55" s="40">
        <v>1</v>
      </c>
      <c r="E55" s="41">
        <f>D55*$C$52</f>
        <v>4</v>
      </c>
      <c r="F55" s="40">
        <v>2</v>
      </c>
      <c r="G55" s="41">
        <f>F55*$C$52</f>
        <v>8</v>
      </c>
      <c r="H55" s="40">
        <v>2</v>
      </c>
      <c r="I55" s="41">
        <f>H55*$C$52</f>
        <v>8</v>
      </c>
      <c r="J55" s="117">
        <v>2</v>
      </c>
      <c r="K55" s="118">
        <f>J55*$C$52</f>
        <v>8</v>
      </c>
    </row>
    <row r="56" spans="1:11" s="73" customFormat="1" ht="11.25">
      <c r="A56" s="69"/>
      <c r="B56" s="43"/>
      <c r="C56" s="70"/>
      <c r="D56" s="71"/>
      <c r="E56" s="72"/>
      <c r="F56" s="71"/>
      <c r="G56" s="72"/>
      <c r="H56" s="71"/>
      <c r="I56" s="72"/>
      <c r="J56" s="125"/>
      <c r="K56" s="126"/>
    </row>
    <row r="57" spans="1:11" s="14" customFormat="1" ht="11.25">
      <c r="A57" s="26"/>
      <c r="B57" s="27"/>
      <c r="C57" s="35"/>
      <c r="D57" s="40"/>
      <c r="E57" s="41"/>
      <c r="F57" s="40"/>
      <c r="G57" s="41"/>
      <c r="H57" s="40"/>
      <c r="I57" s="41"/>
      <c r="J57" s="117"/>
      <c r="K57" s="118"/>
    </row>
    <row r="58" spans="1:11" s="14" customFormat="1" ht="11.25">
      <c r="A58" s="34">
        <v>3</v>
      </c>
      <c r="B58" s="32" t="s">
        <v>3</v>
      </c>
      <c r="C58" s="35"/>
      <c r="D58" s="40"/>
      <c r="E58" s="41"/>
      <c r="F58" s="40"/>
      <c r="G58" s="41"/>
      <c r="H58" s="40"/>
      <c r="I58" s="41"/>
      <c r="J58" s="117"/>
      <c r="K58" s="118"/>
    </row>
    <row r="59" spans="1:11" s="14" customFormat="1" ht="11.25">
      <c r="A59" s="26"/>
      <c r="B59" s="27"/>
      <c r="C59" s="59"/>
      <c r="D59" s="40"/>
      <c r="E59" s="41"/>
      <c r="F59" s="40"/>
      <c r="G59" s="41"/>
      <c r="H59" s="40"/>
      <c r="I59" s="41"/>
      <c r="J59" s="117"/>
      <c r="K59" s="118"/>
    </row>
    <row r="60" spans="1:11" s="14" customFormat="1" ht="11.25">
      <c r="A60" s="58">
        <v>3.01</v>
      </c>
      <c r="B60" s="27" t="s">
        <v>23</v>
      </c>
      <c r="C60" s="139">
        <v>4</v>
      </c>
      <c r="D60" s="40">
        <v>2</v>
      </c>
      <c r="E60" s="41">
        <f>D60*$C$60</f>
        <v>8</v>
      </c>
      <c r="F60" s="40">
        <v>4</v>
      </c>
      <c r="G60" s="41">
        <f>F60*$C$60</f>
        <v>16</v>
      </c>
      <c r="H60" s="40">
        <v>4</v>
      </c>
      <c r="I60" s="41">
        <f>H60*$C$60</f>
        <v>16</v>
      </c>
      <c r="J60" s="117">
        <v>3</v>
      </c>
      <c r="K60" s="118">
        <f>J60*$C$60</f>
        <v>12</v>
      </c>
    </row>
    <row r="61" spans="1:11" s="76" customFormat="1" ht="22.5">
      <c r="A61" s="74">
        <v>3.02</v>
      </c>
      <c r="B61" s="75" t="s">
        <v>47</v>
      </c>
      <c r="C61" s="139"/>
      <c r="D61" s="40">
        <v>3</v>
      </c>
      <c r="E61" s="41">
        <f>D61*$C$60</f>
        <v>12</v>
      </c>
      <c r="F61" s="40">
        <v>2</v>
      </c>
      <c r="G61" s="41">
        <f>F61*$C$60</f>
        <v>8</v>
      </c>
      <c r="H61" s="40">
        <v>4</v>
      </c>
      <c r="I61" s="41">
        <f>H61*$C$60</f>
        <v>16</v>
      </c>
      <c r="J61" s="117">
        <v>3</v>
      </c>
      <c r="K61" s="118">
        <f>J61*$C$60</f>
        <v>12</v>
      </c>
    </row>
    <row r="62" spans="1:11" s="14" customFormat="1" ht="11.25">
      <c r="A62" s="58">
        <v>3.03</v>
      </c>
      <c r="B62" s="27" t="s">
        <v>52</v>
      </c>
      <c r="C62" s="139"/>
      <c r="D62" s="40">
        <v>2</v>
      </c>
      <c r="E62" s="41">
        <f>D62*$C$60</f>
        <v>8</v>
      </c>
      <c r="F62" s="40">
        <v>2</v>
      </c>
      <c r="G62" s="41">
        <f>F62*$C$60</f>
        <v>8</v>
      </c>
      <c r="H62" s="40">
        <v>3</v>
      </c>
      <c r="I62" s="41">
        <f>H62*$C$60</f>
        <v>12</v>
      </c>
      <c r="J62" s="117">
        <v>2</v>
      </c>
      <c r="K62" s="118">
        <f>J62*$C$60</f>
        <v>8</v>
      </c>
    </row>
    <row r="63" spans="1:11" s="57" customFormat="1" ht="11.25">
      <c r="A63" s="42"/>
      <c r="B63" s="43"/>
      <c r="C63" s="77"/>
      <c r="D63" s="61"/>
      <c r="E63" s="62"/>
      <c r="F63" s="61"/>
      <c r="G63" s="62"/>
      <c r="H63" s="61"/>
      <c r="I63" s="62"/>
      <c r="J63" s="121"/>
      <c r="K63" s="122"/>
    </row>
    <row r="64" spans="1:11" s="14" customFormat="1" ht="11.25">
      <c r="A64" s="26"/>
      <c r="B64" s="27"/>
      <c r="C64" s="59"/>
      <c r="D64" s="40"/>
      <c r="E64" s="41"/>
      <c r="F64" s="40"/>
      <c r="G64" s="41"/>
      <c r="H64" s="40"/>
      <c r="I64" s="41"/>
      <c r="J64" s="117"/>
      <c r="K64" s="118"/>
    </row>
    <row r="65" spans="1:11" s="14" customFormat="1" ht="11.25">
      <c r="A65" s="34">
        <v>4</v>
      </c>
      <c r="B65" s="32" t="s">
        <v>5</v>
      </c>
      <c r="C65" s="35"/>
      <c r="D65" s="40"/>
      <c r="E65" s="41"/>
      <c r="F65" s="40"/>
      <c r="G65" s="41"/>
      <c r="H65" s="40"/>
      <c r="I65" s="41"/>
      <c r="J65" s="117"/>
      <c r="K65" s="118"/>
    </row>
    <row r="66" spans="1:11" s="14" customFormat="1" ht="11.25">
      <c r="A66" s="26"/>
      <c r="B66" s="27"/>
      <c r="C66" s="35"/>
      <c r="D66" s="40"/>
      <c r="E66" s="41"/>
      <c r="F66" s="40"/>
      <c r="G66" s="41"/>
      <c r="H66" s="40"/>
      <c r="I66" s="41"/>
      <c r="J66" s="117"/>
      <c r="K66" s="118"/>
    </row>
    <row r="67" spans="1:11" s="76" customFormat="1" ht="11.25">
      <c r="A67" s="74">
        <v>4.01</v>
      </c>
      <c r="B67" s="75" t="s">
        <v>48</v>
      </c>
      <c r="C67" s="139">
        <v>3</v>
      </c>
      <c r="D67" s="40">
        <v>3</v>
      </c>
      <c r="E67" s="41">
        <f>D67*$C$67</f>
        <v>9</v>
      </c>
      <c r="F67" s="40">
        <v>2</v>
      </c>
      <c r="G67" s="41">
        <f>F67*$C$67</f>
        <v>6</v>
      </c>
      <c r="H67" s="40">
        <v>4</v>
      </c>
      <c r="I67" s="41">
        <f>H67*$C$67</f>
        <v>12</v>
      </c>
      <c r="J67" s="117">
        <v>3</v>
      </c>
      <c r="K67" s="118">
        <f>J67*$C$67</f>
        <v>9</v>
      </c>
    </row>
    <row r="68" spans="1:11" s="14" customFormat="1" ht="11.25">
      <c r="A68" s="58">
        <v>4.02</v>
      </c>
      <c r="B68" s="27" t="s">
        <v>24</v>
      </c>
      <c r="C68" s="139"/>
      <c r="D68" s="40">
        <v>3</v>
      </c>
      <c r="E68" s="41">
        <f>D68*$C$67</f>
        <v>9</v>
      </c>
      <c r="F68" s="40">
        <v>2</v>
      </c>
      <c r="G68" s="41">
        <f>F68*$C$67</f>
        <v>6</v>
      </c>
      <c r="H68" s="40">
        <v>4</v>
      </c>
      <c r="I68" s="41">
        <f>H68*$C$67</f>
        <v>12</v>
      </c>
      <c r="J68" s="117">
        <v>4</v>
      </c>
      <c r="K68" s="118">
        <f>J68*$C$67</f>
        <v>12</v>
      </c>
    </row>
    <row r="69" spans="1:11" s="14" customFormat="1" ht="11.25">
      <c r="A69" s="58">
        <v>4.03</v>
      </c>
      <c r="B69" s="27" t="s">
        <v>25</v>
      </c>
      <c r="C69" s="139"/>
      <c r="D69" s="40">
        <v>3</v>
      </c>
      <c r="E69" s="41">
        <f>D69*$C$67</f>
        <v>9</v>
      </c>
      <c r="F69" s="40">
        <v>2</v>
      </c>
      <c r="G69" s="41">
        <f>F69*$C$67</f>
        <v>6</v>
      </c>
      <c r="H69" s="40">
        <v>4</v>
      </c>
      <c r="I69" s="41">
        <f>H69*$C$67</f>
        <v>12</v>
      </c>
      <c r="J69" s="117">
        <v>4</v>
      </c>
      <c r="K69" s="118">
        <f>J69*$C$67</f>
        <v>12</v>
      </c>
    </row>
    <row r="70" spans="1:11" s="57" customFormat="1" ht="11.25">
      <c r="A70" s="42"/>
      <c r="B70" s="43"/>
      <c r="C70" s="77"/>
      <c r="D70" s="61"/>
      <c r="E70" s="62"/>
      <c r="F70" s="61"/>
      <c r="G70" s="62"/>
      <c r="H70" s="61"/>
      <c r="I70" s="62"/>
      <c r="J70" s="121"/>
      <c r="K70" s="122"/>
    </row>
    <row r="71" spans="1:11" s="14" customFormat="1" ht="11.25">
      <c r="A71" s="26"/>
      <c r="B71" s="27"/>
      <c r="C71" s="59"/>
      <c r="D71" s="40"/>
      <c r="E71" s="41"/>
      <c r="F71" s="40"/>
      <c r="G71" s="41"/>
      <c r="H71" s="40"/>
      <c r="I71" s="41"/>
      <c r="J71" s="117"/>
      <c r="K71" s="118"/>
    </row>
    <row r="72" spans="1:11" s="14" customFormat="1" ht="11.25">
      <c r="A72" s="34">
        <v>5</v>
      </c>
      <c r="B72" s="32" t="s">
        <v>0</v>
      </c>
      <c r="C72" s="31"/>
      <c r="D72" s="78"/>
      <c r="E72" s="79"/>
      <c r="F72" s="78"/>
      <c r="G72" s="79"/>
      <c r="H72" s="78"/>
      <c r="I72" s="79"/>
      <c r="J72" s="127"/>
      <c r="K72" s="128"/>
    </row>
    <row r="73" spans="1:11" s="14" customFormat="1" ht="11.25">
      <c r="A73" s="26"/>
      <c r="B73" s="80"/>
      <c r="C73" s="31"/>
      <c r="D73" s="78"/>
      <c r="E73" s="79"/>
      <c r="F73" s="78"/>
      <c r="G73" s="79"/>
      <c r="H73" s="78"/>
      <c r="I73" s="79"/>
      <c r="J73" s="127"/>
      <c r="K73" s="128"/>
    </row>
    <row r="74" spans="1:11" s="14" customFormat="1" ht="11.25">
      <c r="A74" s="58">
        <v>5.01</v>
      </c>
      <c r="B74" s="27" t="s">
        <v>26</v>
      </c>
      <c r="C74" s="136">
        <v>3</v>
      </c>
      <c r="D74" s="40">
        <v>2</v>
      </c>
      <c r="E74" s="41">
        <f>D74*$C$74</f>
        <v>6</v>
      </c>
      <c r="F74" s="40">
        <v>3</v>
      </c>
      <c r="G74" s="41">
        <f>F74*$C$74</f>
        <v>9</v>
      </c>
      <c r="H74" s="40">
        <v>4</v>
      </c>
      <c r="I74" s="41">
        <f>H74*$C$74</f>
        <v>12</v>
      </c>
      <c r="J74" s="117">
        <v>4</v>
      </c>
      <c r="K74" s="118">
        <f>J74*$C$74</f>
        <v>12</v>
      </c>
    </row>
    <row r="75" spans="1:11" s="14" customFormat="1" ht="11.25">
      <c r="A75" s="58">
        <v>5.03</v>
      </c>
      <c r="B75" s="27" t="s">
        <v>53</v>
      </c>
      <c r="C75" s="136"/>
      <c r="D75" s="40">
        <v>4</v>
      </c>
      <c r="E75" s="41">
        <f>D75*$C$74</f>
        <v>12</v>
      </c>
      <c r="F75" s="40">
        <v>3</v>
      </c>
      <c r="G75" s="41">
        <f>F75*$C$74</f>
        <v>9</v>
      </c>
      <c r="H75" s="40">
        <v>4</v>
      </c>
      <c r="I75" s="41">
        <f>H75*$C$74</f>
        <v>12</v>
      </c>
      <c r="J75" s="117">
        <v>4</v>
      </c>
      <c r="K75" s="118">
        <f>J75*$C$74</f>
        <v>12</v>
      </c>
    </row>
    <row r="76" spans="1:11" s="14" customFormat="1" ht="11.25">
      <c r="A76" s="58">
        <v>5.05</v>
      </c>
      <c r="B76" s="27" t="s">
        <v>27</v>
      </c>
      <c r="C76" s="136"/>
      <c r="D76" s="40">
        <v>4</v>
      </c>
      <c r="E76" s="41">
        <f>D76*$C$74</f>
        <v>12</v>
      </c>
      <c r="F76" s="40">
        <v>3</v>
      </c>
      <c r="G76" s="41">
        <f>F76*$C$74</f>
        <v>9</v>
      </c>
      <c r="H76" s="40">
        <v>4</v>
      </c>
      <c r="I76" s="41">
        <f>H76*$C$74</f>
        <v>12</v>
      </c>
      <c r="J76" s="117">
        <v>4</v>
      </c>
      <c r="K76" s="118">
        <f>J76*$C$74</f>
        <v>12</v>
      </c>
    </row>
    <row r="77" spans="1:11" s="57" customFormat="1" ht="11.25">
      <c r="A77" s="42"/>
      <c r="B77" s="43"/>
      <c r="C77" s="77"/>
      <c r="D77" s="61"/>
      <c r="E77" s="62"/>
      <c r="F77" s="61"/>
      <c r="G77" s="62"/>
      <c r="H77" s="61"/>
      <c r="I77" s="62"/>
      <c r="J77" s="121"/>
      <c r="K77" s="122"/>
    </row>
    <row r="78" spans="1:11" s="14" customFormat="1" ht="11.25">
      <c r="A78" s="26"/>
      <c r="B78" s="27"/>
      <c r="C78" s="35"/>
      <c r="D78" s="40"/>
      <c r="E78" s="41"/>
      <c r="F78" s="40"/>
      <c r="G78" s="41"/>
      <c r="H78" s="40"/>
      <c r="I78" s="41"/>
      <c r="J78" s="117"/>
      <c r="K78" s="118"/>
    </row>
    <row r="79" spans="1:11" s="14" customFormat="1" ht="11.25">
      <c r="A79" s="34">
        <v>6</v>
      </c>
      <c r="B79" s="32" t="s">
        <v>6</v>
      </c>
      <c r="C79" s="35"/>
      <c r="D79" s="40"/>
      <c r="E79" s="41"/>
      <c r="F79" s="40"/>
      <c r="G79" s="41"/>
      <c r="H79" s="40"/>
      <c r="I79" s="41"/>
      <c r="J79" s="117"/>
      <c r="K79" s="118"/>
    </row>
    <row r="80" spans="1:11" s="14" customFormat="1" ht="11.25">
      <c r="A80" s="26"/>
      <c r="B80" s="27"/>
      <c r="C80" s="35"/>
      <c r="D80" s="40"/>
      <c r="E80" s="41"/>
      <c r="F80" s="40"/>
      <c r="G80" s="41"/>
      <c r="H80" s="40"/>
      <c r="I80" s="41"/>
      <c r="J80" s="117"/>
      <c r="K80" s="118"/>
    </row>
    <row r="81" spans="1:11" s="76" customFormat="1" ht="22.5">
      <c r="A81" s="81">
        <v>6.01</v>
      </c>
      <c r="B81" s="75" t="s">
        <v>49</v>
      </c>
      <c r="C81" s="59">
        <v>3</v>
      </c>
      <c r="D81" s="40">
        <v>2</v>
      </c>
      <c r="E81" s="41">
        <f>D81*$C$81</f>
        <v>6</v>
      </c>
      <c r="F81" s="40">
        <v>2</v>
      </c>
      <c r="G81" s="41">
        <f>F81*$C$81</f>
        <v>6</v>
      </c>
      <c r="H81" s="40">
        <v>4</v>
      </c>
      <c r="I81" s="41">
        <f>H81*$C$81</f>
        <v>12</v>
      </c>
      <c r="J81" s="117">
        <v>3</v>
      </c>
      <c r="K81" s="118">
        <f>J81*$C$81</f>
        <v>9</v>
      </c>
    </row>
    <row r="82" spans="1:11" s="57" customFormat="1" ht="8.25" customHeight="1">
      <c r="A82" s="42"/>
      <c r="B82" s="43"/>
      <c r="C82" s="60"/>
      <c r="D82" s="61"/>
      <c r="E82" s="62"/>
      <c r="F82" s="61"/>
      <c r="G82" s="62"/>
      <c r="H82" s="61"/>
      <c r="I82" s="62"/>
      <c r="J82" s="121"/>
      <c r="K82" s="122"/>
    </row>
    <row r="83" spans="1:11" s="14" customFormat="1" ht="8.25" customHeight="1">
      <c r="A83" s="26"/>
      <c r="B83" s="27"/>
      <c r="C83" s="35"/>
      <c r="D83" s="40"/>
      <c r="E83" s="41"/>
      <c r="F83" s="40"/>
      <c r="G83" s="41"/>
      <c r="H83" s="40"/>
      <c r="I83" s="41"/>
      <c r="J83" s="117"/>
      <c r="K83" s="118"/>
    </row>
    <row r="84" spans="1:11" s="14" customFormat="1" ht="11.25">
      <c r="A84" s="34">
        <v>7</v>
      </c>
      <c r="B84" s="32" t="s">
        <v>7</v>
      </c>
      <c r="C84" s="35"/>
      <c r="D84" s="40"/>
      <c r="E84" s="41"/>
      <c r="F84" s="40"/>
      <c r="G84" s="41"/>
      <c r="H84" s="40"/>
      <c r="I84" s="41"/>
      <c r="J84" s="117"/>
      <c r="K84" s="118"/>
    </row>
    <row r="85" spans="1:11" s="14" customFormat="1" ht="11.25">
      <c r="A85" s="26"/>
      <c r="B85" s="27"/>
      <c r="C85" s="35"/>
      <c r="D85" s="40"/>
      <c r="E85" s="41"/>
      <c r="F85" s="40"/>
      <c r="G85" s="41"/>
      <c r="H85" s="40"/>
      <c r="I85" s="41"/>
      <c r="J85" s="117"/>
      <c r="K85" s="118"/>
    </row>
    <row r="86" spans="1:11" s="76" customFormat="1" ht="22.5">
      <c r="A86" s="81">
        <v>7.01</v>
      </c>
      <c r="B86" s="75" t="s">
        <v>28</v>
      </c>
      <c r="C86" s="59">
        <v>3</v>
      </c>
      <c r="D86" s="40">
        <v>2</v>
      </c>
      <c r="E86" s="41">
        <f>D86*$C$86</f>
        <v>6</v>
      </c>
      <c r="F86" s="40">
        <v>3</v>
      </c>
      <c r="G86" s="41">
        <f>F86*$C$86</f>
        <v>9</v>
      </c>
      <c r="H86" s="40">
        <v>3</v>
      </c>
      <c r="I86" s="41">
        <f>H86*$C$86</f>
        <v>9</v>
      </c>
      <c r="J86" s="117">
        <v>3</v>
      </c>
      <c r="K86" s="118">
        <f>J86*$C$86</f>
        <v>9</v>
      </c>
    </row>
    <row r="87" spans="1:11" s="57" customFormat="1" ht="8.25" customHeight="1">
      <c r="A87" s="42"/>
      <c r="B87" s="43"/>
      <c r="C87" s="60"/>
      <c r="D87" s="61"/>
      <c r="E87" s="62"/>
      <c r="F87" s="61"/>
      <c r="G87" s="62"/>
      <c r="H87" s="61"/>
      <c r="I87" s="62"/>
      <c r="J87" s="121"/>
      <c r="K87" s="122"/>
    </row>
    <row r="88" spans="1:11" s="14" customFormat="1" ht="8.25" customHeight="1">
      <c r="A88" s="26"/>
      <c r="B88" s="27"/>
      <c r="C88" s="35"/>
      <c r="D88" s="40"/>
      <c r="E88" s="41"/>
      <c r="F88" s="40"/>
      <c r="G88" s="41"/>
      <c r="H88" s="40"/>
      <c r="I88" s="41"/>
      <c r="J88" s="117"/>
      <c r="K88" s="118"/>
    </row>
    <row r="89" spans="1:11" s="14" customFormat="1" ht="11.25">
      <c r="A89" s="34">
        <v>8</v>
      </c>
      <c r="B89" s="32" t="s">
        <v>4</v>
      </c>
      <c r="C89" s="35"/>
      <c r="D89" s="64"/>
      <c r="E89" s="65"/>
      <c r="F89" s="64"/>
      <c r="G89" s="65"/>
      <c r="H89" s="64"/>
      <c r="I89" s="65"/>
      <c r="J89" s="123"/>
      <c r="K89" s="124"/>
    </row>
    <row r="90" spans="1:11" s="14" customFormat="1" ht="11.25">
      <c r="A90" s="26"/>
      <c r="B90" s="80"/>
      <c r="C90" s="35"/>
      <c r="D90" s="64"/>
      <c r="E90" s="65"/>
      <c r="F90" s="64"/>
      <c r="G90" s="65"/>
      <c r="H90" s="64"/>
      <c r="I90" s="65"/>
      <c r="J90" s="123"/>
      <c r="K90" s="124"/>
    </row>
    <row r="91" spans="1:11" s="14" customFormat="1" ht="11.25">
      <c r="A91" s="26">
        <v>8.01</v>
      </c>
      <c r="B91" s="27" t="s">
        <v>55</v>
      </c>
      <c r="C91" s="139">
        <v>3</v>
      </c>
      <c r="D91" s="40">
        <v>3</v>
      </c>
      <c r="E91" s="41">
        <f>D91*$C$91</f>
        <v>9</v>
      </c>
      <c r="F91" s="40">
        <v>4</v>
      </c>
      <c r="G91" s="41">
        <f>F91*$C$91</f>
        <v>12</v>
      </c>
      <c r="H91" s="40">
        <v>4</v>
      </c>
      <c r="I91" s="41">
        <f>H91*$C$91</f>
        <v>12</v>
      </c>
      <c r="J91" s="117">
        <v>3</v>
      </c>
      <c r="K91" s="118">
        <f>J91*$C$91</f>
        <v>9</v>
      </c>
    </row>
    <row r="92" spans="1:11" s="14" customFormat="1" ht="11.25">
      <c r="A92" s="26">
        <v>8.02</v>
      </c>
      <c r="B92" s="27" t="s">
        <v>56</v>
      </c>
      <c r="C92" s="139"/>
      <c r="D92" s="40">
        <v>1</v>
      </c>
      <c r="E92" s="41">
        <f>D92*$C$91</f>
        <v>3</v>
      </c>
      <c r="F92" s="40">
        <v>2</v>
      </c>
      <c r="G92" s="41">
        <f>F92*$C$91</f>
        <v>6</v>
      </c>
      <c r="H92" s="40">
        <v>3</v>
      </c>
      <c r="I92" s="41">
        <f>H92*$C$91</f>
        <v>9</v>
      </c>
      <c r="J92" s="117">
        <v>3</v>
      </c>
      <c r="K92" s="118">
        <f>J92*$C$91</f>
        <v>9</v>
      </c>
    </row>
    <row r="93" spans="1:11" s="57" customFormat="1" ht="8.25" customHeight="1">
      <c r="A93" s="42"/>
      <c r="B93" s="43"/>
      <c r="C93" s="60"/>
      <c r="D93" s="61"/>
      <c r="E93" s="62"/>
      <c r="F93" s="61"/>
      <c r="G93" s="62"/>
      <c r="H93" s="61"/>
      <c r="I93" s="62"/>
      <c r="J93" s="121"/>
      <c r="K93" s="122"/>
    </row>
    <row r="94" spans="1:11" s="14" customFormat="1" ht="8.25" customHeight="1">
      <c r="A94" s="26"/>
      <c r="B94" s="27"/>
      <c r="C94" s="35"/>
      <c r="D94" s="40"/>
      <c r="E94" s="41"/>
      <c r="F94" s="40"/>
      <c r="G94" s="41"/>
      <c r="H94" s="40"/>
      <c r="I94" s="41"/>
      <c r="J94" s="117"/>
      <c r="K94" s="118"/>
    </row>
    <row r="95" spans="1:11" s="14" customFormat="1" ht="11.25">
      <c r="A95" s="34">
        <v>9</v>
      </c>
      <c r="B95" s="32" t="s">
        <v>10</v>
      </c>
      <c r="C95" s="35"/>
      <c r="D95" s="40"/>
      <c r="E95" s="41"/>
      <c r="F95" s="40"/>
      <c r="G95" s="41"/>
      <c r="H95" s="40"/>
      <c r="I95" s="41"/>
      <c r="J95" s="117"/>
      <c r="K95" s="118"/>
    </row>
    <row r="96" spans="1:11" s="14" customFormat="1" ht="11.25">
      <c r="A96" s="26"/>
      <c r="B96" s="80"/>
      <c r="C96" s="35"/>
      <c r="D96" s="40"/>
      <c r="E96" s="41"/>
      <c r="F96" s="40"/>
      <c r="G96" s="41"/>
      <c r="H96" s="40"/>
      <c r="I96" s="41"/>
      <c r="J96" s="117"/>
      <c r="K96" s="118"/>
    </row>
    <row r="97" spans="1:11" s="14" customFormat="1" ht="11.25">
      <c r="A97" s="26">
        <v>9.01</v>
      </c>
      <c r="B97" s="27" t="s">
        <v>29</v>
      </c>
      <c r="C97" s="35">
        <v>2</v>
      </c>
      <c r="D97" s="40">
        <v>5</v>
      </c>
      <c r="E97" s="41">
        <f>D97*$C$97</f>
        <v>10</v>
      </c>
      <c r="F97" s="40">
        <v>5</v>
      </c>
      <c r="G97" s="41">
        <f>F97*$C$97</f>
        <v>10</v>
      </c>
      <c r="H97" s="40">
        <v>5</v>
      </c>
      <c r="I97" s="41">
        <f>H97*$C$97</f>
        <v>10</v>
      </c>
      <c r="J97" s="117">
        <v>5</v>
      </c>
      <c r="K97" s="118">
        <f>J97*$C$97</f>
        <v>10</v>
      </c>
    </row>
    <row r="98" spans="1:11" s="73" customFormat="1" ht="8.25" customHeight="1">
      <c r="A98" s="69"/>
      <c r="B98" s="43"/>
      <c r="C98" s="70"/>
      <c r="D98" s="71"/>
      <c r="E98" s="72"/>
      <c r="F98" s="71"/>
      <c r="G98" s="72"/>
      <c r="H98" s="71"/>
      <c r="I98" s="72"/>
      <c r="J98" s="125"/>
      <c r="K98" s="126"/>
    </row>
    <row r="99" spans="1:11" s="14" customFormat="1" ht="8.25" customHeight="1">
      <c r="A99" s="26"/>
      <c r="B99" s="27"/>
      <c r="C99" s="35"/>
      <c r="D99" s="40"/>
      <c r="E99" s="41"/>
      <c r="F99" s="40"/>
      <c r="G99" s="41"/>
      <c r="H99" s="40"/>
      <c r="I99" s="41"/>
      <c r="J99" s="117"/>
      <c r="K99" s="118"/>
    </row>
    <row r="100" spans="1:11" s="14" customFormat="1" ht="11.25">
      <c r="A100" s="34">
        <v>10</v>
      </c>
      <c r="B100" s="32" t="s">
        <v>1</v>
      </c>
      <c r="C100" s="35"/>
      <c r="D100" s="40"/>
      <c r="E100" s="41"/>
      <c r="F100" s="40"/>
      <c r="G100" s="41"/>
      <c r="H100" s="40"/>
      <c r="I100" s="41"/>
      <c r="J100" s="117"/>
      <c r="K100" s="118"/>
    </row>
    <row r="101" spans="1:11" s="14" customFormat="1" ht="11.25">
      <c r="A101" s="26"/>
      <c r="B101" s="32"/>
      <c r="C101" s="35"/>
      <c r="D101" s="40"/>
      <c r="E101" s="41"/>
      <c r="F101" s="40"/>
      <c r="G101" s="41"/>
      <c r="H101" s="40"/>
      <c r="I101" s="41"/>
      <c r="J101" s="117"/>
      <c r="K101" s="118"/>
    </row>
    <row r="102" spans="1:11" s="14" customFormat="1" ht="11.25">
      <c r="A102" s="26">
        <v>10.01</v>
      </c>
      <c r="B102" s="27" t="s">
        <v>30</v>
      </c>
      <c r="C102" s="59">
        <v>3</v>
      </c>
      <c r="D102" s="40">
        <v>4</v>
      </c>
      <c r="E102" s="41">
        <f>D102*$C$102</f>
        <v>12</v>
      </c>
      <c r="F102" s="40">
        <v>3</v>
      </c>
      <c r="G102" s="41">
        <f>F102*$C$102</f>
        <v>9</v>
      </c>
      <c r="H102" s="40">
        <v>3</v>
      </c>
      <c r="I102" s="41">
        <f>H102*$C$102</f>
        <v>9</v>
      </c>
      <c r="J102" s="117">
        <v>3</v>
      </c>
      <c r="K102" s="118">
        <f>J102*$C$102</f>
        <v>9</v>
      </c>
    </row>
    <row r="103" spans="1:11" s="57" customFormat="1" ht="8.25" customHeight="1">
      <c r="A103" s="42"/>
      <c r="B103" s="43"/>
      <c r="C103" s="60"/>
      <c r="D103" s="61"/>
      <c r="E103" s="62"/>
      <c r="F103" s="61"/>
      <c r="G103" s="62"/>
      <c r="H103" s="61"/>
      <c r="I103" s="62"/>
      <c r="J103" s="121"/>
      <c r="K103" s="122"/>
    </row>
    <row r="104" spans="1:11" s="14" customFormat="1" ht="8.25" customHeight="1">
      <c r="A104" s="26"/>
      <c r="B104" s="27"/>
      <c r="C104" s="35"/>
      <c r="D104" s="40"/>
      <c r="E104" s="41"/>
      <c r="F104" s="40"/>
      <c r="G104" s="41"/>
      <c r="H104" s="40"/>
      <c r="I104" s="41"/>
      <c r="J104" s="117"/>
      <c r="K104" s="118"/>
    </row>
    <row r="105" spans="1:11" s="14" customFormat="1" ht="11.25">
      <c r="A105" s="34">
        <v>11</v>
      </c>
      <c r="B105" s="32" t="s">
        <v>9</v>
      </c>
      <c r="C105" s="35"/>
      <c r="D105" s="40"/>
      <c r="E105" s="41"/>
      <c r="F105" s="40"/>
      <c r="G105" s="41"/>
      <c r="H105" s="40"/>
      <c r="I105" s="41"/>
      <c r="J105" s="117"/>
      <c r="K105" s="118"/>
    </row>
    <row r="106" spans="1:11" s="14" customFormat="1" ht="11.25">
      <c r="A106" s="26"/>
      <c r="B106" s="27"/>
      <c r="C106" s="35"/>
      <c r="D106" s="40"/>
      <c r="E106" s="41"/>
      <c r="F106" s="40"/>
      <c r="G106" s="41"/>
      <c r="H106" s="40"/>
      <c r="I106" s="41"/>
      <c r="J106" s="117"/>
      <c r="K106" s="118"/>
    </row>
    <row r="107" spans="1:11" s="14" customFormat="1" ht="11.25">
      <c r="A107" s="26">
        <v>11.01</v>
      </c>
      <c r="B107" s="27" t="s">
        <v>31</v>
      </c>
      <c r="C107" s="139">
        <v>2</v>
      </c>
      <c r="D107" s="40">
        <v>4</v>
      </c>
      <c r="E107" s="41">
        <f>D107*$C$107</f>
        <v>8</v>
      </c>
      <c r="F107" s="40">
        <v>4</v>
      </c>
      <c r="G107" s="41">
        <f>F107*$C$107</f>
        <v>8</v>
      </c>
      <c r="H107" s="40">
        <v>4</v>
      </c>
      <c r="I107" s="41">
        <f>H107*$C$107</f>
        <v>8</v>
      </c>
      <c r="J107" s="117">
        <v>4</v>
      </c>
      <c r="K107" s="118">
        <f>J107*$C$107</f>
        <v>8</v>
      </c>
    </row>
    <row r="108" spans="1:11" s="14" customFormat="1" ht="11.25">
      <c r="A108" s="26">
        <v>11.02</v>
      </c>
      <c r="B108" s="27" t="s">
        <v>30</v>
      </c>
      <c r="C108" s="139"/>
      <c r="D108" s="40">
        <v>4</v>
      </c>
      <c r="E108" s="41">
        <f>D108*$C$107</f>
        <v>8</v>
      </c>
      <c r="F108" s="40">
        <v>3</v>
      </c>
      <c r="G108" s="41">
        <f>F108*$C$107</f>
        <v>6</v>
      </c>
      <c r="H108" s="40">
        <v>3</v>
      </c>
      <c r="I108" s="41">
        <f>H108*$C$107</f>
        <v>6</v>
      </c>
      <c r="J108" s="117">
        <v>3</v>
      </c>
      <c r="K108" s="118">
        <f>J108*$C$107</f>
        <v>6</v>
      </c>
    </row>
    <row r="109" spans="1:11" s="14" customFormat="1" ht="11.25">
      <c r="A109" s="26">
        <v>11.03</v>
      </c>
      <c r="B109" s="27" t="s">
        <v>32</v>
      </c>
      <c r="C109" s="139"/>
      <c r="D109" s="40">
        <v>1</v>
      </c>
      <c r="E109" s="41">
        <f>D109*$C$107</f>
        <v>2</v>
      </c>
      <c r="F109" s="40">
        <v>2</v>
      </c>
      <c r="G109" s="41">
        <f>F109*$C$107</f>
        <v>4</v>
      </c>
      <c r="H109" s="40">
        <v>3</v>
      </c>
      <c r="I109" s="41">
        <f>H109*$C$107</f>
        <v>6</v>
      </c>
      <c r="J109" s="117">
        <v>2</v>
      </c>
      <c r="K109" s="118">
        <f>J109*$C$107</f>
        <v>4</v>
      </c>
    </row>
    <row r="110" spans="1:11" s="14" customFormat="1" ht="8.25" customHeight="1">
      <c r="A110" s="42"/>
      <c r="B110" s="43"/>
      <c r="C110" s="44"/>
      <c r="D110" s="44"/>
      <c r="E110" s="45"/>
      <c r="F110" s="44"/>
      <c r="G110" s="45"/>
      <c r="H110" s="44"/>
      <c r="I110" s="45"/>
      <c r="J110" s="46"/>
      <c r="K110" s="119"/>
    </row>
    <row r="111" spans="1:11" s="14" customFormat="1" ht="11.25">
      <c r="A111" s="47"/>
      <c r="B111" s="48"/>
      <c r="C111" s="49"/>
      <c r="D111" s="49"/>
      <c r="E111" s="49"/>
      <c r="F111" s="49"/>
      <c r="G111" s="49"/>
      <c r="H111" s="49"/>
      <c r="I111" s="49"/>
      <c r="J111" s="50"/>
      <c r="K111" s="120"/>
    </row>
    <row r="112" spans="1:11" s="14" customFormat="1" ht="11.25">
      <c r="A112" s="47"/>
      <c r="B112" s="51" t="s">
        <v>75</v>
      </c>
      <c r="C112" s="52">
        <v>0.45</v>
      </c>
      <c r="D112" s="102">
        <f>E112/234</f>
        <v>0.4788461538461538</v>
      </c>
      <c r="E112" s="49">
        <f>SUM(E37:E111)*$C$112</f>
        <v>112.05</v>
      </c>
      <c r="F112" s="49"/>
      <c r="G112" s="49">
        <f>SUM(G37:G111)*$C$112</f>
        <v>132.75</v>
      </c>
      <c r="H112" s="49"/>
      <c r="I112" s="49">
        <f>SUM(I37:I111)*$C$112</f>
        <v>165.15</v>
      </c>
      <c r="J112" s="50"/>
      <c r="K112" s="120">
        <f>SUM(K37:K111)*$C$112</f>
        <v>147.15</v>
      </c>
    </row>
    <row r="113" spans="1:11" s="57" customFormat="1" ht="12" thickBot="1">
      <c r="A113" s="53"/>
      <c r="B113" s="54"/>
      <c r="C113" s="55"/>
      <c r="D113" s="56"/>
      <c r="E113" s="56"/>
      <c r="F113" s="56"/>
      <c r="G113" s="56"/>
      <c r="H113" s="56"/>
      <c r="I113" s="56"/>
      <c r="J113" s="110"/>
      <c r="K113" s="111"/>
    </row>
    <row r="114" spans="1:11" s="14" customFormat="1" ht="11.25">
      <c r="A114" s="8"/>
      <c r="B114" s="137" t="s">
        <v>33</v>
      </c>
      <c r="C114" s="82"/>
      <c r="D114" s="83"/>
      <c r="E114" s="150">
        <f>SUM(E112,E22,E34)</f>
        <v>125.05</v>
      </c>
      <c r="F114" s="84"/>
      <c r="G114" s="150">
        <f>SUM(G112,G22,G34)</f>
        <v>135.75</v>
      </c>
      <c r="H114" s="85"/>
      <c r="I114" s="150">
        <f>SUM(I112,I22,I34)</f>
        <v>379.65</v>
      </c>
      <c r="J114" s="108"/>
      <c r="K114" s="141">
        <f>SUM(K112,K22,K34)</f>
        <v>161.65</v>
      </c>
    </row>
    <row r="115" spans="1:11" s="14" customFormat="1" ht="12" thickBot="1">
      <c r="A115" s="86"/>
      <c r="B115" s="138"/>
      <c r="C115" s="87"/>
      <c r="D115" s="88"/>
      <c r="E115" s="151"/>
      <c r="F115" s="89"/>
      <c r="G115" s="151"/>
      <c r="H115" s="90"/>
      <c r="I115" s="151"/>
      <c r="J115" s="109"/>
      <c r="K115" s="142"/>
    </row>
    <row r="116" spans="1:11" s="14" customFormat="1" ht="11.25" customHeight="1">
      <c r="A116" s="91"/>
      <c r="B116" s="137" t="s">
        <v>34</v>
      </c>
      <c r="C116" s="92"/>
      <c r="D116" s="144">
        <v>4</v>
      </c>
      <c r="E116" s="145"/>
      <c r="F116" s="144">
        <v>3</v>
      </c>
      <c r="G116" s="145"/>
      <c r="H116" s="144">
        <v>1</v>
      </c>
      <c r="I116" s="145"/>
      <c r="J116" s="144">
        <v>2</v>
      </c>
      <c r="K116" s="148"/>
    </row>
    <row r="117" spans="1:11" s="14" customFormat="1" ht="12" customHeight="1" thickBot="1">
      <c r="A117" s="86"/>
      <c r="B117" s="138"/>
      <c r="C117" s="87"/>
      <c r="D117" s="146"/>
      <c r="E117" s="147"/>
      <c r="F117" s="146"/>
      <c r="G117" s="147"/>
      <c r="H117" s="146"/>
      <c r="I117" s="147"/>
      <c r="J117" s="146"/>
      <c r="K117" s="149"/>
    </row>
    <row r="118" spans="1:11" s="14" customFormat="1" ht="6" customHeight="1">
      <c r="A118" s="93"/>
      <c r="B118" s="94"/>
      <c r="C118" s="95"/>
      <c r="D118" s="96"/>
      <c r="E118" s="96"/>
      <c r="F118" s="96"/>
      <c r="G118" s="96"/>
      <c r="H118" s="96"/>
      <c r="I118" s="96"/>
      <c r="J118" s="96"/>
      <c r="K118" s="96"/>
    </row>
    <row r="119" spans="1:11" s="14" customFormat="1" ht="11.25">
      <c r="A119" s="143" t="s">
        <v>58</v>
      </c>
      <c r="B119" s="143"/>
      <c r="C119" s="95"/>
      <c r="D119" s="96"/>
      <c r="E119" s="96"/>
      <c r="F119" s="96"/>
      <c r="G119" s="96"/>
      <c r="H119" s="96"/>
      <c r="I119" s="96"/>
      <c r="J119" s="96"/>
      <c r="K119" s="96"/>
    </row>
    <row r="120" spans="1:11" s="14" customFormat="1" ht="11.25">
      <c r="A120" s="93"/>
      <c r="B120" s="94" t="s">
        <v>35</v>
      </c>
      <c r="C120" s="96" t="s">
        <v>36</v>
      </c>
      <c r="D120" s="96"/>
      <c r="E120" s="96"/>
      <c r="F120" s="96"/>
      <c r="G120" s="96"/>
      <c r="H120" s="96"/>
      <c r="I120" s="96"/>
      <c r="J120" s="96"/>
      <c r="K120" s="96"/>
    </row>
    <row r="121" spans="1:11" s="14" customFormat="1" ht="11.25">
      <c r="A121" s="93"/>
      <c r="B121" s="100" t="s">
        <v>13</v>
      </c>
      <c r="C121" s="101" t="s">
        <v>37</v>
      </c>
      <c r="D121" s="101"/>
      <c r="E121" s="101"/>
      <c r="F121" s="101"/>
      <c r="G121" s="101"/>
      <c r="H121" s="101"/>
      <c r="I121" s="101"/>
      <c r="J121" s="101"/>
      <c r="K121" s="101"/>
    </row>
    <row r="122" spans="1:11" s="14" customFormat="1" ht="11.25">
      <c r="A122" s="93"/>
      <c r="B122" s="100" t="s">
        <v>14</v>
      </c>
      <c r="C122" s="101" t="s">
        <v>50</v>
      </c>
      <c r="D122" s="101"/>
      <c r="E122" s="101"/>
      <c r="F122" s="101"/>
      <c r="G122" s="101"/>
      <c r="H122" s="101"/>
      <c r="I122" s="101"/>
      <c r="J122" s="101"/>
      <c r="K122" s="101"/>
    </row>
    <row r="123" spans="1:11" s="14" customFormat="1" ht="5.25" customHeight="1">
      <c r="A123" s="93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s="130" customFormat="1" ht="15.75">
      <c r="A124" s="103" t="s">
        <v>62</v>
      </c>
      <c r="B124" s="131" t="s">
        <v>76</v>
      </c>
      <c r="C124" s="131"/>
      <c r="D124" s="131"/>
      <c r="E124" s="129"/>
      <c r="F124" s="129"/>
      <c r="G124" s="129"/>
      <c r="H124" s="129"/>
      <c r="I124" s="129"/>
      <c r="J124" s="129"/>
      <c r="K124" s="129"/>
    </row>
    <row r="125" spans="2:4" ht="11.25">
      <c r="B125" s="132"/>
      <c r="C125" s="132"/>
      <c r="D125" s="132"/>
    </row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</sheetData>
  <mergeCells count="23">
    <mergeCell ref="J116:K117"/>
    <mergeCell ref="I114:I115"/>
    <mergeCell ref="E114:E115"/>
    <mergeCell ref="G114:G115"/>
    <mergeCell ref="A119:B119"/>
    <mergeCell ref="D116:E117"/>
    <mergeCell ref="F116:G117"/>
    <mergeCell ref="H116:I117"/>
    <mergeCell ref="C52:C55"/>
    <mergeCell ref="C60:C62"/>
    <mergeCell ref="C67:C69"/>
    <mergeCell ref="K114:K115"/>
    <mergeCell ref="C107:C109"/>
    <mergeCell ref="B124:D125"/>
    <mergeCell ref="H6:I6"/>
    <mergeCell ref="J6:K6"/>
    <mergeCell ref="C74:C76"/>
    <mergeCell ref="D6:E6"/>
    <mergeCell ref="B116:B117"/>
    <mergeCell ref="C91:C92"/>
    <mergeCell ref="F6:G6"/>
    <mergeCell ref="B114:B115"/>
    <mergeCell ref="C41:C47"/>
  </mergeCells>
  <printOptions horizontalCentered="1"/>
  <pageMargins left="0.4724409448818898" right="0.2755905511811024" top="0.2755905511811024" bottom="0.54" header="0.2362204724409449" footer="0.2755905511811024"/>
  <pageSetup fitToHeight="0" fitToWidth="1" horizontalDpi="300" verticalDpi="300" orientation="landscape" paperSize="9" scale="76" r:id="rId2"/>
  <headerFooter alignWithMargins="0">
    <oddFooter>&amp;L&amp;8 205 / 2800; Wembley Manor Primary School&amp;R&amp;8Section 4A / Page &amp;P</oddFooter>
  </headerFooter>
  <rowBreaks count="2" manualBreakCount="2">
    <brk id="35" max="12" man="1"/>
    <brk id="7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 Harris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PattersonS</dc:creator>
  <cp:keywords/>
  <dc:description/>
  <cp:lastModifiedBy>Anne Reid</cp:lastModifiedBy>
  <cp:lastPrinted>2006-10-30T14:40:56Z</cp:lastPrinted>
  <dcterms:created xsi:type="dcterms:W3CDTF">2004-05-07T10:08:08Z</dcterms:created>
  <dcterms:modified xsi:type="dcterms:W3CDTF">2006-10-30T14:46:01Z</dcterms:modified>
  <cp:category/>
  <cp:version/>
  <cp:contentType/>
  <cp:contentStatus/>
</cp:coreProperties>
</file>