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<sst xmlns="http://schemas.openxmlformats.org/spreadsheetml/2006/main" count="64" uniqueCount="63">
  <si>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>MAIN PROGRAMME 2004/05 - FUNDED GROUPS</t>
  </si>
  <si>
    <t>Appendix A1</t>
  </si>
  <si>
    <t>Name of the Organisation</t>
  </si>
  <si>
    <t>Amount Received in 03/04</t>
  </si>
  <si>
    <t>Afri-Caribbean People's Organisation</t>
  </si>
  <si>
    <t>Age Concern Brent</t>
  </si>
  <si>
    <t>Asian Women's Resource Centre</t>
  </si>
  <si>
    <t>Association of Muslims with Disabilities</t>
  </si>
  <si>
    <t>Bengali Community Education Centre</t>
  </si>
  <si>
    <t>Black Disabled People's Association</t>
  </si>
  <si>
    <t>Brent Advocacy Concerns</t>
  </si>
  <si>
    <t>Brent Alcohol Counselling Services</t>
  </si>
  <si>
    <t>Brent Arts Council</t>
  </si>
  <si>
    <t>Brent Association for Voluntary Action</t>
  </si>
  <si>
    <t>Brent Association of Disabled People Limited</t>
  </si>
  <si>
    <t>Brent Bereavement Services</t>
  </si>
  <si>
    <t>Brent Indian Association</t>
  </si>
  <si>
    <t>Brent Indian Community Centre</t>
  </si>
  <si>
    <t>Brent Irish Advisory Service</t>
  </si>
  <si>
    <t>Brent Mencap</t>
  </si>
  <si>
    <t>Brent Somali Community</t>
  </si>
  <si>
    <t>Brent Youth Company</t>
  </si>
  <si>
    <t>British Muslims Women's Welfare Association</t>
  </si>
  <si>
    <t>Carlton Handicapped Childrens Group</t>
  </si>
  <si>
    <t>Churchend and Roundwood Youth and Comm. Assoc.</t>
  </si>
  <si>
    <t>Cricklewood Homeless Concern</t>
  </si>
  <si>
    <t>Federation of Patidar Association</t>
  </si>
  <si>
    <t>Hindu Council (Brent)</t>
  </si>
  <si>
    <t>Kingsbury Asian Elders Group</t>
  </si>
  <si>
    <t>London Tamil Centre</t>
  </si>
  <si>
    <t>Magnolia Senior Citizens Club</t>
  </si>
  <si>
    <t>Maloreers After School Club</t>
  </si>
  <si>
    <t>Mathematics</t>
  </si>
  <si>
    <t>Middlesex Association for the Blind</t>
  </si>
  <si>
    <t>New Testament Community Project</t>
  </si>
  <si>
    <t>Oxford and Kilburn Club</t>
  </si>
  <si>
    <t>Pakistan Welfare Association</t>
  </si>
  <si>
    <t>Polish Saturday School</t>
  </si>
  <si>
    <t>Roadpeace</t>
  </si>
  <si>
    <t>Safestart Foundation</t>
  </si>
  <si>
    <t>Samaritans of Brent</t>
  </si>
  <si>
    <t>Sea Urchins Swimming Club</t>
  </si>
  <si>
    <t>St Kitts &amp; Nevis Friendly Association</t>
  </si>
  <si>
    <t>Symbiosis Project</t>
  </si>
  <si>
    <t>Tamil Association of Brent</t>
  </si>
  <si>
    <t>Tamil United Club</t>
  </si>
  <si>
    <t>Victim Support Brent</t>
  </si>
  <si>
    <t>West London Tamil School</t>
  </si>
  <si>
    <t>Navratri</t>
  </si>
  <si>
    <t>TOTAL</t>
  </si>
  <si>
    <t xml:space="preserve">Amount requested </t>
  </si>
  <si>
    <t>Amount recommended for July 04 - Mar 05</t>
  </si>
  <si>
    <t>1st instalment in 04/05 As Agreed by Executive NOV 03</t>
  </si>
  <si>
    <t>Total amount for 04 - 05 (1st installment + amount recommended for July-March)</t>
  </si>
  <si>
    <r>
      <t xml:space="preserve">Brent Community Housing </t>
    </r>
    <r>
      <rPr>
        <b/>
        <sz val="8"/>
        <rFont val="Arial"/>
        <family val="2"/>
      </rPr>
      <t>*</t>
    </r>
  </si>
  <si>
    <t>Middlesex ITEC Ltd *</t>
  </si>
  <si>
    <t>RELATE Central Middlesex *</t>
  </si>
  <si>
    <t>Tricycle Theatre *</t>
  </si>
  <si>
    <t>Harlesden Baptist Church *</t>
  </si>
  <si>
    <t xml:space="preserve">* These organisations requested funding for 9 months.  </t>
  </si>
  <si>
    <t xml:space="preserve">The total amount recommended includes the amount for 9 months </t>
  </si>
  <si>
    <t>that applied for grant.</t>
  </si>
  <si>
    <t xml:space="preserve">plus the amount for the 1st quarter that was paid to all currently funded organisations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</si>
</sst>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3" fontId="1" fillId="0" borderId="1" xfId="0" applyNumberFormat="1" applyFont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/>
    </xf>
    <xf numFmtId="4" fontId="2" fillId="0" borderId="4" xfId="0" applyNumberFormat="1" applyFont="1" applyFill="1" applyBorder="1" applyAlignment="1">
      <alignment wrapText="1"/>
    </xf>
    <xf numFmtId="4" fontId="2" fillId="2" borderId="4" xfId="0" applyNumberFormat="1" applyFont="1" applyFill="1" applyBorder="1" applyAlignment="1">
      <alignment/>
    </xf>
    <xf numFmtId="3" fontId="2" fillId="0" borderId="1" xfId="0" applyNumberFormat="1" applyFont="1" applyBorder="1" applyAlignment="1">
      <alignment/>
    </xf>
    <xf numFmtId="4" fontId="2" fillId="0" borderId="4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21">
      <selection activeCell="L55" sqref="L55"/>
    </sheetView>
  </sheetViews>
  <sheetFormatPr defaultColWidth="9.140625" defaultRowHeight="12.75"/>
  <cols>
    <col min="1" max="1" width="2.8515625" style="1" customWidth="1"/>
    <col min="2" max="2" width="30.00390625" style="1" customWidth="1"/>
    <col min="3" max="3" width="9.140625" style="1" customWidth="1"/>
    <col min="4" max="4" width="9.28125" style="1" customWidth="1"/>
    <col min="5" max="5" width="9.8515625" style="1" customWidth="1"/>
    <col min="6" max="6" width="13.00390625" style="1" customWidth="1"/>
    <col min="7" max="7" width="13.140625" style="1" customWidth="1"/>
    <col min="8" max="8" width="0.2890625" style="1" hidden="1" customWidth="1"/>
    <col min="9" max="9" width="9.140625" style="1" hidden="1" customWidth="1"/>
    <col min="10" max="11" width="12.57421875" style="1" hidden="1" customWidth="1"/>
    <col min="12" max="16384" width="9.140625" style="1" customWidth="1"/>
  </cols>
  <sheetData>
    <row r="1" spans="1:11" ht="11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4:11" ht="11.25">
      <c r="D2" s="2" t="s">
        <v>1</v>
      </c>
      <c r="G2" s="3"/>
      <c r="J2" s="2"/>
      <c r="K2" s="2" t="s">
        <v>1</v>
      </c>
    </row>
    <row r="3" spans="1:11" ht="78.75">
      <c r="A3" s="4"/>
      <c r="B3" s="4" t="s">
        <v>2</v>
      </c>
      <c r="C3" s="5" t="s">
        <v>3</v>
      </c>
      <c r="D3" s="6" t="s">
        <v>52</v>
      </c>
      <c r="E3" s="7" t="s">
        <v>50</v>
      </c>
      <c r="F3" s="8" t="s">
        <v>51</v>
      </c>
      <c r="G3" s="9" t="s">
        <v>53</v>
      </c>
      <c r="H3" s="10"/>
      <c r="I3" s="10"/>
      <c r="J3" s="7"/>
      <c r="K3" s="7"/>
    </row>
    <row r="4" spans="1:11" ht="11.25">
      <c r="A4" s="11">
        <v>1</v>
      </c>
      <c r="B4" s="11" t="s">
        <v>4</v>
      </c>
      <c r="C4" s="12">
        <v>5071</v>
      </c>
      <c r="D4" s="13">
        <f>SUM(C4/4)</f>
        <v>1267.75</v>
      </c>
      <c r="E4" s="14">
        <v>13793</v>
      </c>
      <c r="F4" s="15">
        <f>SUM(C4-D4)</f>
        <v>3803.25</v>
      </c>
      <c r="G4" s="16">
        <f>SUM(D4+F4)</f>
        <v>5071</v>
      </c>
      <c r="H4" s="17"/>
      <c r="I4" s="17"/>
      <c r="J4" s="14"/>
      <c r="K4" s="14"/>
    </row>
    <row r="5" spans="1:11" ht="11.25">
      <c r="A5" s="18">
        <f aca="true" t="shared" si="0" ref="A5:A52">1+A4</f>
        <v>2</v>
      </c>
      <c r="B5" s="18" t="s">
        <v>5</v>
      </c>
      <c r="C5" s="19">
        <v>88700</v>
      </c>
      <c r="D5" s="13">
        <f aca="true" t="shared" si="1" ref="D5:D55">SUM(C5/4)</f>
        <v>22175</v>
      </c>
      <c r="E5" s="20">
        <v>95880</v>
      </c>
      <c r="F5" s="15">
        <f aca="true" t="shared" si="2" ref="F5:F55">SUM(C5-D5)</f>
        <v>66525</v>
      </c>
      <c r="G5" s="16">
        <f aca="true" t="shared" si="3" ref="G5:G52">SUM(D5+F5)</f>
        <v>88700</v>
      </c>
      <c r="H5" s="21"/>
      <c r="I5" s="21"/>
      <c r="J5" s="20"/>
      <c r="K5" s="20"/>
    </row>
    <row r="6" spans="1:11" ht="11.25">
      <c r="A6" s="18">
        <f t="shared" si="0"/>
        <v>3</v>
      </c>
      <c r="B6" s="18" t="s">
        <v>6</v>
      </c>
      <c r="C6" s="19">
        <v>10000</v>
      </c>
      <c r="D6" s="13">
        <f t="shared" si="1"/>
        <v>2500</v>
      </c>
      <c r="E6" s="20">
        <v>15000</v>
      </c>
      <c r="F6" s="15">
        <f t="shared" si="2"/>
        <v>7500</v>
      </c>
      <c r="G6" s="16">
        <f t="shared" si="3"/>
        <v>10000</v>
      </c>
      <c r="H6" s="21"/>
      <c r="I6" s="21"/>
      <c r="J6" s="20"/>
      <c r="K6" s="20"/>
    </row>
    <row r="7" spans="1:11" ht="11.25">
      <c r="A7" s="18">
        <f t="shared" si="0"/>
        <v>4</v>
      </c>
      <c r="B7" s="18" t="s">
        <v>7</v>
      </c>
      <c r="C7" s="22">
        <v>10000</v>
      </c>
      <c r="D7" s="13">
        <f t="shared" si="1"/>
        <v>2500</v>
      </c>
      <c r="E7" s="23">
        <v>36530</v>
      </c>
      <c r="F7" s="15">
        <f t="shared" si="2"/>
        <v>7500</v>
      </c>
      <c r="G7" s="16">
        <f t="shared" si="3"/>
        <v>10000</v>
      </c>
      <c r="H7" s="21"/>
      <c r="I7" s="21"/>
      <c r="J7" s="23"/>
      <c r="K7" s="23"/>
    </row>
    <row r="8" spans="1:11" ht="11.25">
      <c r="A8" s="18">
        <f t="shared" si="0"/>
        <v>5</v>
      </c>
      <c r="B8" s="18" t="s">
        <v>8</v>
      </c>
      <c r="C8" s="22">
        <v>13000</v>
      </c>
      <c r="D8" s="13">
        <f t="shared" si="1"/>
        <v>3250</v>
      </c>
      <c r="E8" s="23">
        <v>26330</v>
      </c>
      <c r="F8" s="15">
        <f t="shared" si="2"/>
        <v>9750</v>
      </c>
      <c r="G8" s="16">
        <f t="shared" si="3"/>
        <v>13000</v>
      </c>
      <c r="H8" s="21"/>
      <c r="I8" s="21"/>
      <c r="J8" s="23"/>
      <c r="K8" s="23"/>
    </row>
    <row r="9" spans="1:11" ht="11.25">
      <c r="A9" s="18">
        <f t="shared" si="0"/>
        <v>6</v>
      </c>
      <c r="B9" s="18" t="s">
        <v>9</v>
      </c>
      <c r="C9" s="22">
        <v>3500</v>
      </c>
      <c r="D9" s="13">
        <f t="shared" si="1"/>
        <v>875</v>
      </c>
      <c r="E9" s="23">
        <v>3500</v>
      </c>
      <c r="F9" s="15">
        <f t="shared" si="2"/>
        <v>2625</v>
      </c>
      <c r="G9" s="16">
        <f t="shared" si="3"/>
        <v>3500</v>
      </c>
      <c r="H9" s="21"/>
      <c r="I9" s="21"/>
      <c r="J9" s="23"/>
      <c r="K9" s="23"/>
    </row>
    <row r="10" spans="1:11" ht="11.25">
      <c r="A10" s="18">
        <f t="shared" si="0"/>
        <v>7</v>
      </c>
      <c r="B10" s="18" t="s">
        <v>10</v>
      </c>
      <c r="C10" s="22">
        <v>27620</v>
      </c>
      <c r="D10" s="13">
        <f t="shared" si="1"/>
        <v>6905</v>
      </c>
      <c r="E10" s="23">
        <v>30986</v>
      </c>
      <c r="F10" s="15">
        <f t="shared" si="2"/>
        <v>20715</v>
      </c>
      <c r="G10" s="16">
        <f t="shared" si="3"/>
        <v>27620</v>
      </c>
      <c r="H10" s="21"/>
      <c r="I10" s="21"/>
      <c r="J10" s="23"/>
      <c r="K10" s="23"/>
    </row>
    <row r="11" spans="1:11" ht="11.25">
      <c r="A11" s="18">
        <f t="shared" si="0"/>
        <v>8</v>
      </c>
      <c r="B11" s="18" t="s">
        <v>11</v>
      </c>
      <c r="C11" s="22">
        <v>8980</v>
      </c>
      <c r="D11" s="13">
        <f t="shared" si="1"/>
        <v>2245</v>
      </c>
      <c r="E11" s="23">
        <v>9900</v>
      </c>
      <c r="F11" s="15">
        <f t="shared" si="2"/>
        <v>6735</v>
      </c>
      <c r="G11" s="16">
        <f t="shared" si="3"/>
        <v>8980</v>
      </c>
      <c r="H11" s="21"/>
      <c r="I11" s="21"/>
      <c r="J11" s="23"/>
      <c r="K11" s="23"/>
    </row>
    <row r="12" spans="1:11" ht="11.25">
      <c r="A12" s="18">
        <f t="shared" si="0"/>
        <v>9</v>
      </c>
      <c r="B12" s="18" t="s">
        <v>12</v>
      </c>
      <c r="C12" s="22">
        <v>10000</v>
      </c>
      <c r="D12" s="13">
        <f t="shared" si="1"/>
        <v>2500</v>
      </c>
      <c r="E12" s="23">
        <v>16610</v>
      </c>
      <c r="F12" s="15">
        <f t="shared" si="2"/>
        <v>7500</v>
      </c>
      <c r="G12" s="16">
        <f t="shared" si="3"/>
        <v>10000</v>
      </c>
      <c r="H12" s="21"/>
      <c r="I12" s="21"/>
      <c r="J12" s="23"/>
      <c r="K12" s="23"/>
    </row>
    <row r="13" spans="1:11" ht="11.25">
      <c r="A13" s="18">
        <f t="shared" si="0"/>
        <v>10</v>
      </c>
      <c r="B13" s="18" t="s">
        <v>13</v>
      </c>
      <c r="C13" s="22">
        <v>30000</v>
      </c>
      <c r="D13" s="13">
        <f t="shared" si="1"/>
        <v>7500</v>
      </c>
      <c r="E13" s="23">
        <v>101595</v>
      </c>
      <c r="F13" s="15">
        <f t="shared" si="2"/>
        <v>22500</v>
      </c>
      <c r="G13" s="16">
        <f t="shared" si="3"/>
        <v>30000</v>
      </c>
      <c r="H13" s="21"/>
      <c r="I13" s="21"/>
      <c r="J13" s="23"/>
      <c r="K13" s="23"/>
    </row>
    <row r="14" spans="1:11" ht="11.25">
      <c r="A14" s="18">
        <f t="shared" si="0"/>
        <v>11</v>
      </c>
      <c r="B14" s="18" t="s">
        <v>14</v>
      </c>
      <c r="C14" s="22">
        <v>153190</v>
      </c>
      <c r="D14" s="13">
        <f t="shared" si="1"/>
        <v>38297.5</v>
      </c>
      <c r="E14" s="23">
        <v>162757</v>
      </c>
      <c r="F14" s="15">
        <f t="shared" si="2"/>
        <v>114892.5</v>
      </c>
      <c r="G14" s="16">
        <f t="shared" si="3"/>
        <v>153190</v>
      </c>
      <c r="H14" s="21"/>
      <c r="I14" s="21"/>
      <c r="J14" s="23"/>
      <c r="K14" s="23"/>
    </row>
    <row r="15" spans="1:11" ht="11.25">
      <c r="A15" s="18">
        <f t="shared" si="0"/>
        <v>12</v>
      </c>
      <c r="B15" s="18" t="s">
        <v>15</v>
      </c>
      <c r="C15" s="22">
        <v>1063</v>
      </c>
      <c r="D15" s="13">
        <f t="shared" si="1"/>
        <v>265.75</v>
      </c>
      <c r="E15" s="23">
        <v>19000</v>
      </c>
      <c r="F15" s="15">
        <f t="shared" si="2"/>
        <v>797.25</v>
      </c>
      <c r="G15" s="16">
        <f t="shared" si="3"/>
        <v>1063</v>
      </c>
      <c r="H15" s="21"/>
      <c r="I15" s="21"/>
      <c r="J15" s="23"/>
      <c r="K15" s="23"/>
    </row>
    <row r="16" spans="1:11" ht="11.25">
      <c r="A16" s="18">
        <f t="shared" si="0"/>
        <v>13</v>
      </c>
      <c r="B16" s="18" t="s">
        <v>54</v>
      </c>
      <c r="C16" s="22">
        <v>11500</v>
      </c>
      <c r="D16" s="13">
        <f t="shared" si="1"/>
        <v>2875</v>
      </c>
      <c r="E16" s="23">
        <v>8625</v>
      </c>
      <c r="F16" s="15">
        <f t="shared" si="2"/>
        <v>8625</v>
      </c>
      <c r="G16" s="16">
        <f t="shared" si="3"/>
        <v>11500</v>
      </c>
      <c r="H16" s="21"/>
      <c r="I16" s="21"/>
      <c r="J16" s="23"/>
      <c r="K16" s="23"/>
    </row>
    <row r="17" spans="1:11" ht="11.25">
      <c r="A17" s="18">
        <f t="shared" si="0"/>
        <v>14</v>
      </c>
      <c r="B17" s="18" t="s">
        <v>16</v>
      </c>
      <c r="C17" s="22">
        <v>73000</v>
      </c>
      <c r="D17" s="13">
        <f t="shared" si="1"/>
        <v>18250</v>
      </c>
      <c r="E17" s="23">
        <v>136000</v>
      </c>
      <c r="F17" s="15">
        <f t="shared" si="2"/>
        <v>54750</v>
      </c>
      <c r="G17" s="16">
        <f t="shared" si="3"/>
        <v>73000</v>
      </c>
      <c r="H17" s="21"/>
      <c r="I17" s="21"/>
      <c r="J17" s="23"/>
      <c r="K17" s="23"/>
    </row>
    <row r="18" spans="1:11" ht="11.25">
      <c r="A18" s="18">
        <f t="shared" si="0"/>
        <v>15</v>
      </c>
      <c r="B18" s="18" t="s">
        <v>17</v>
      </c>
      <c r="C18" s="22">
        <v>20197</v>
      </c>
      <c r="D18" s="13">
        <f t="shared" si="1"/>
        <v>5049.25</v>
      </c>
      <c r="E18" s="23">
        <v>23075</v>
      </c>
      <c r="F18" s="15">
        <f t="shared" si="2"/>
        <v>15147.75</v>
      </c>
      <c r="G18" s="16">
        <f t="shared" si="3"/>
        <v>20197</v>
      </c>
      <c r="H18" s="21"/>
      <c r="I18" s="21"/>
      <c r="J18" s="23"/>
      <c r="K18" s="23"/>
    </row>
    <row r="19" spans="1:11" ht="11.25">
      <c r="A19" s="18">
        <f t="shared" si="0"/>
        <v>16</v>
      </c>
      <c r="B19" s="18" t="s">
        <v>18</v>
      </c>
      <c r="C19" s="22">
        <v>36100</v>
      </c>
      <c r="D19" s="13">
        <f t="shared" si="1"/>
        <v>9025</v>
      </c>
      <c r="E19" s="23">
        <v>36100</v>
      </c>
      <c r="F19" s="15">
        <f t="shared" si="2"/>
        <v>27075</v>
      </c>
      <c r="G19" s="16">
        <f t="shared" si="3"/>
        <v>36100</v>
      </c>
      <c r="H19" s="21"/>
      <c r="I19" s="21"/>
      <c r="J19" s="23"/>
      <c r="K19" s="23"/>
    </row>
    <row r="20" spans="1:11" ht="11.25">
      <c r="A20" s="18">
        <f t="shared" si="0"/>
        <v>17</v>
      </c>
      <c r="B20" s="18" t="s">
        <v>19</v>
      </c>
      <c r="C20" s="22">
        <v>50000</v>
      </c>
      <c r="D20" s="13">
        <f t="shared" si="1"/>
        <v>12500</v>
      </c>
      <c r="E20" s="23">
        <v>56415</v>
      </c>
      <c r="F20" s="15">
        <f t="shared" si="2"/>
        <v>37500</v>
      </c>
      <c r="G20" s="16">
        <f t="shared" si="3"/>
        <v>50000</v>
      </c>
      <c r="H20" s="21"/>
      <c r="I20" s="21"/>
      <c r="J20" s="23"/>
      <c r="K20" s="23"/>
    </row>
    <row r="21" spans="1:11" ht="11.25">
      <c r="A21" s="18">
        <f t="shared" si="0"/>
        <v>18</v>
      </c>
      <c r="B21" s="18" t="s">
        <v>20</v>
      </c>
      <c r="C21" s="22">
        <v>500</v>
      </c>
      <c r="D21" s="13">
        <f t="shared" si="1"/>
        <v>125</v>
      </c>
      <c r="E21" s="23">
        <v>1335</v>
      </c>
      <c r="F21" s="15">
        <f t="shared" si="2"/>
        <v>375</v>
      </c>
      <c r="G21" s="16">
        <f t="shared" si="3"/>
        <v>500</v>
      </c>
      <c r="H21" s="21"/>
      <c r="I21" s="21"/>
      <c r="J21" s="23"/>
      <c r="K21" s="23"/>
    </row>
    <row r="22" spans="1:11" ht="11.25">
      <c r="A22" s="18">
        <f t="shared" si="0"/>
        <v>19</v>
      </c>
      <c r="B22" s="18" t="s">
        <v>21</v>
      </c>
      <c r="C22" s="22">
        <v>15000</v>
      </c>
      <c r="D22" s="13">
        <f t="shared" si="1"/>
        <v>3750</v>
      </c>
      <c r="E22" s="23">
        <v>19400</v>
      </c>
      <c r="F22" s="15">
        <f t="shared" si="2"/>
        <v>11250</v>
      </c>
      <c r="G22" s="16">
        <f t="shared" si="3"/>
        <v>15000</v>
      </c>
      <c r="H22" s="21"/>
      <c r="I22" s="21"/>
      <c r="J22" s="23"/>
      <c r="K22" s="23"/>
    </row>
    <row r="23" spans="1:11" ht="11.25">
      <c r="A23" s="18">
        <f t="shared" si="0"/>
        <v>20</v>
      </c>
      <c r="B23" s="18" t="s">
        <v>22</v>
      </c>
      <c r="C23" s="22">
        <v>2169</v>
      </c>
      <c r="D23" s="13">
        <f t="shared" si="1"/>
        <v>542.25</v>
      </c>
      <c r="E23" s="23">
        <v>7500</v>
      </c>
      <c r="F23" s="15">
        <f t="shared" si="2"/>
        <v>1626.75</v>
      </c>
      <c r="G23" s="16">
        <f t="shared" si="3"/>
        <v>2169</v>
      </c>
      <c r="H23" s="21"/>
      <c r="I23" s="21"/>
      <c r="J23" s="23"/>
      <c r="K23" s="23"/>
    </row>
    <row r="24" spans="1:11" ht="11.25">
      <c r="A24" s="18">
        <f t="shared" si="0"/>
        <v>21</v>
      </c>
      <c r="B24" s="18" t="s">
        <v>23</v>
      </c>
      <c r="C24" s="22">
        <v>3954</v>
      </c>
      <c r="D24" s="13">
        <f t="shared" si="1"/>
        <v>988.5</v>
      </c>
      <c r="E24" s="23">
        <v>4000</v>
      </c>
      <c r="F24" s="15">
        <f t="shared" si="2"/>
        <v>2965.5</v>
      </c>
      <c r="G24" s="16">
        <f t="shared" si="3"/>
        <v>3954</v>
      </c>
      <c r="H24" s="21"/>
      <c r="I24" s="21"/>
      <c r="J24" s="23"/>
      <c r="K24" s="23"/>
    </row>
    <row r="25" spans="1:11" ht="11.25">
      <c r="A25" s="18">
        <f t="shared" si="0"/>
        <v>22</v>
      </c>
      <c r="B25" s="18" t="s">
        <v>24</v>
      </c>
      <c r="C25" s="22">
        <v>5000</v>
      </c>
      <c r="D25" s="13">
        <f t="shared" si="1"/>
        <v>1250</v>
      </c>
      <c r="E25" s="23">
        <v>7200</v>
      </c>
      <c r="F25" s="15">
        <f t="shared" si="2"/>
        <v>3750</v>
      </c>
      <c r="G25" s="16">
        <f t="shared" si="3"/>
        <v>5000</v>
      </c>
      <c r="H25" s="21"/>
      <c r="I25" s="21"/>
      <c r="J25" s="23"/>
      <c r="K25" s="23"/>
    </row>
    <row r="26" spans="1:11" ht="11.25">
      <c r="A26" s="18">
        <f t="shared" si="0"/>
        <v>23</v>
      </c>
      <c r="B26" s="18" t="s">
        <v>25</v>
      </c>
      <c r="C26" s="22">
        <v>10000</v>
      </c>
      <c r="D26" s="13">
        <f t="shared" si="1"/>
        <v>2500</v>
      </c>
      <c r="E26" s="23">
        <v>7500</v>
      </c>
      <c r="F26" s="15">
        <f t="shared" si="2"/>
        <v>7500</v>
      </c>
      <c r="G26" s="16">
        <f t="shared" si="3"/>
        <v>10000</v>
      </c>
      <c r="H26" s="21"/>
      <c r="I26" s="21"/>
      <c r="J26" s="23"/>
      <c r="K26" s="23"/>
    </row>
    <row r="27" spans="1:11" ht="11.25">
      <c r="A27" s="18">
        <f t="shared" si="0"/>
        <v>24</v>
      </c>
      <c r="B27" s="18" t="s">
        <v>26</v>
      </c>
      <c r="C27" s="22">
        <v>10000</v>
      </c>
      <c r="D27" s="13">
        <f t="shared" si="1"/>
        <v>2500</v>
      </c>
      <c r="E27" s="23">
        <v>14000</v>
      </c>
      <c r="F27" s="15">
        <f t="shared" si="2"/>
        <v>7500</v>
      </c>
      <c r="G27" s="16">
        <f t="shared" si="3"/>
        <v>10000</v>
      </c>
      <c r="H27" s="21"/>
      <c r="I27" s="21"/>
      <c r="J27" s="23"/>
      <c r="K27" s="23"/>
    </row>
    <row r="28" spans="1:11" ht="11.25">
      <c r="A28" s="18">
        <f t="shared" si="0"/>
        <v>25</v>
      </c>
      <c r="B28" s="18" t="s">
        <v>58</v>
      </c>
      <c r="C28" s="22">
        <v>1200</v>
      </c>
      <c r="D28" s="13">
        <f t="shared" si="1"/>
        <v>300</v>
      </c>
      <c r="E28" s="23">
        <v>1000</v>
      </c>
      <c r="F28" s="15">
        <f t="shared" si="2"/>
        <v>900</v>
      </c>
      <c r="G28" s="16">
        <f t="shared" si="3"/>
        <v>1200</v>
      </c>
      <c r="H28" s="21"/>
      <c r="I28" s="21"/>
      <c r="J28" s="23"/>
      <c r="K28" s="23"/>
    </row>
    <row r="29" spans="1:11" ht="11.25">
      <c r="A29" s="18">
        <f t="shared" si="0"/>
        <v>26</v>
      </c>
      <c r="B29" s="18" t="s">
        <v>27</v>
      </c>
      <c r="C29" s="22">
        <v>4000</v>
      </c>
      <c r="D29" s="13">
        <f t="shared" si="1"/>
        <v>1000</v>
      </c>
      <c r="E29" s="23">
        <v>155850</v>
      </c>
      <c r="F29" s="15">
        <f t="shared" si="2"/>
        <v>3000</v>
      </c>
      <c r="G29" s="16">
        <f t="shared" si="3"/>
        <v>4000</v>
      </c>
      <c r="H29" s="21"/>
      <c r="I29" s="21"/>
      <c r="J29" s="23"/>
      <c r="K29" s="23"/>
    </row>
    <row r="30" spans="1:11" ht="11.25">
      <c r="A30" s="18">
        <f t="shared" si="0"/>
        <v>27</v>
      </c>
      <c r="B30" s="18" t="s">
        <v>28</v>
      </c>
      <c r="C30" s="22">
        <v>1600</v>
      </c>
      <c r="D30" s="13">
        <f t="shared" si="1"/>
        <v>400</v>
      </c>
      <c r="E30" s="23">
        <v>2500</v>
      </c>
      <c r="F30" s="15">
        <f t="shared" si="2"/>
        <v>1200</v>
      </c>
      <c r="G30" s="16">
        <f t="shared" si="3"/>
        <v>1600</v>
      </c>
      <c r="H30" s="21"/>
      <c r="I30" s="21"/>
      <c r="J30" s="23"/>
      <c r="K30" s="23"/>
    </row>
    <row r="31" spans="1:11" ht="11.25">
      <c r="A31" s="18">
        <f t="shared" si="0"/>
        <v>28</v>
      </c>
      <c r="B31" s="18" t="s">
        <v>29</v>
      </c>
      <c r="C31" s="22">
        <v>3238</v>
      </c>
      <c r="D31" s="13">
        <f t="shared" si="1"/>
        <v>809.5</v>
      </c>
      <c r="E31" s="23">
        <v>7600</v>
      </c>
      <c r="F31" s="15">
        <f t="shared" si="2"/>
        <v>2428.5</v>
      </c>
      <c r="G31" s="16">
        <f t="shared" si="3"/>
        <v>3238</v>
      </c>
      <c r="H31" s="21"/>
      <c r="I31" s="21"/>
      <c r="J31" s="23"/>
      <c r="K31" s="23"/>
    </row>
    <row r="32" spans="1:11" ht="11.25">
      <c r="A32" s="18">
        <f t="shared" si="0"/>
        <v>29</v>
      </c>
      <c r="B32" s="18" t="s">
        <v>30</v>
      </c>
      <c r="C32" s="22">
        <v>1200</v>
      </c>
      <c r="D32" s="13">
        <f t="shared" si="1"/>
        <v>300</v>
      </c>
      <c r="E32" s="23">
        <v>1300</v>
      </c>
      <c r="F32" s="15">
        <f t="shared" si="2"/>
        <v>900</v>
      </c>
      <c r="G32" s="16">
        <f t="shared" si="3"/>
        <v>1200</v>
      </c>
      <c r="H32" s="21"/>
      <c r="I32" s="21"/>
      <c r="J32" s="23"/>
      <c r="K32" s="23"/>
    </row>
    <row r="33" spans="1:11" ht="11.25">
      <c r="A33" s="18">
        <f t="shared" si="0"/>
        <v>30</v>
      </c>
      <c r="B33" s="18" t="s">
        <v>31</v>
      </c>
      <c r="C33" s="22">
        <v>1250</v>
      </c>
      <c r="D33" s="13">
        <f t="shared" si="1"/>
        <v>312.5</v>
      </c>
      <c r="E33" s="23">
        <v>1715</v>
      </c>
      <c r="F33" s="15">
        <f t="shared" si="2"/>
        <v>937.5</v>
      </c>
      <c r="G33" s="16">
        <f t="shared" si="3"/>
        <v>1250</v>
      </c>
      <c r="H33" s="21"/>
      <c r="I33" s="21"/>
      <c r="J33" s="23"/>
      <c r="K33" s="23"/>
    </row>
    <row r="34" spans="1:11" ht="11.25">
      <c r="A34" s="18">
        <f t="shared" si="0"/>
        <v>31</v>
      </c>
      <c r="B34" s="18" t="s">
        <v>32</v>
      </c>
      <c r="C34" s="22">
        <v>1788</v>
      </c>
      <c r="D34" s="13">
        <f t="shared" si="1"/>
        <v>447</v>
      </c>
      <c r="E34" s="23">
        <v>5200</v>
      </c>
      <c r="F34" s="15">
        <f t="shared" si="2"/>
        <v>1341</v>
      </c>
      <c r="G34" s="16">
        <f t="shared" si="3"/>
        <v>1788</v>
      </c>
      <c r="H34" s="21"/>
      <c r="I34" s="21"/>
      <c r="J34" s="23"/>
      <c r="K34" s="23"/>
    </row>
    <row r="35" spans="1:11" ht="11.25">
      <c r="A35" s="18">
        <f t="shared" si="0"/>
        <v>32</v>
      </c>
      <c r="B35" s="18" t="s">
        <v>33</v>
      </c>
      <c r="C35" s="22">
        <v>3000</v>
      </c>
      <c r="D35" s="13">
        <f t="shared" si="1"/>
        <v>750</v>
      </c>
      <c r="E35" s="23">
        <v>22800</v>
      </c>
      <c r="F35" s="15">
        <f t="shared" si="2"/>
        <v>2250</v>
      </c>
      <c r="G35" s="16">
        <f>SUM(D35+F35)</f>
        <v>3000</v>
      </c>
      <c r="H35" s="21"/>
      <c r="I35" s="21"/>
      <c r="J35" s="23"/>
      <c r="K35" s="23"/>
    </row>
    <row r="36" spans="1:11" ht="11.25">
      <c r="A36" s="18">
        <f t="shared" si="0"/>
        <v>33</v>
      </c>
      <c r="B36" s="18" t="s">
        <v>55</v>
      </c>
      <c r="C36" s="22">
        <v>50250</v>
      </c>
      <c r="D36" s="13">
        <f t="shared" si="1"/>
        <v>12562.5</v>
      </c>
      <c r="E36" s="23">
        <v>28300</v>
      </c>
      <c r="F36" s="15">
        <v>28300</v>
      </c>
      <c r="G36" s="16">
        <f>SUM(D36+F36)</f>
        <v>40862.5</v>
      </c>
      <c r="H36" s="21"/>
      <c r="I36" s="21"/>
      <c r="J36" s="23"/>
      <c r="K36" s="23"/>
    </row>
    <row r="37" spans="1:11" ht="11.25">
      <c r="A37" s="18">
        <f t="shared" si="0"/>
        <v>34</v>
      </c>
      <c r="B37" s="18" t="s">
        <v>34</v>
      </c>
      <c r="C37" s="22">
        <v>2250</v>
      </c>
      <c r="D37" s="13">
        <f t="shared" si="1"/>
        <v>562.5</v>
      </c>
      <c r="E37" s="23">
        <v>7522</v>
      </c>
      <c r="F37" s="15">
        <f t="shared" si="2"/>
        <v>1687.5</v>
      </c>
      <c r="G37" s="16">
        <f t="shared" si="3"/>
        <v>2250</v>
      </c>
      <c r="H37" s="21"/>
      <c r="I37" s="21"/>
      <c r="J37" s="23"/>
      <c r="K37" s="23"/>
    </row>
    <row r="38" spans="1:11" ht="11.25">
      <c r="A38" s="18">
        <f t="shared" si="0"/>
        <v>35</v>
      </c>
      <c r="B38" s="18" t="s">
        <v>35</v>
      </c>
      <c r="C38" s="22">
        <v>10000</v>
      </c>
      <c r="D38" s="13">
        <f t="shared" si="1"/>
        <v>2500</v>
      </c>
      <c r="E38" s="23">
        <v>15000</v>
      </c>
      <c r="F38" s="15">
        <f t="shared" si="2"/>
        <v>7500</v>
      </c>
      <c r="G38" s="16">
        <f t="shared" si="3"/>
        <v>10000</v>
      </c>
      <c r="H38" s="21"/>
      <c r="I38" s="21"/>
      <c r="J38" s="23"/>
      <c r="K38" s="23"/>
    </row>
    <row r="39" spans="1:11" ht="11.25">
      <c r="A39" s="18">
        <f t="shared" si="0"/>
        <v>36</v>
      </c>
      <c r="B39" s="18" t="s">
        <v>36</v>
      </c>
      <c r="C39" s="22">
        <v>39250</v>
      </c>
      <c r="D39" s="13">
        <f t="shared" si="1"/>
        <v>9812.5</v>
      </c>
      <c r="E39" s="23">
        <v>40170</v>
      </c>
      <c r="F39" s="15">
        <f t="shared" si="2"/>
        <v>29437.5</v>
      </c>
      <c r="G39" s="16">
        <f t="shared" si="3"/>
        <v>39250</v>
      </c>
      <c r="H39" s="21"/>
      <c r="I39" s="21"/>
      <c r="J39" s="23"/>
      <c r="K39" s="23"/>
    </row>
    <row r="40" spans="1:11" ht="11.25">
      <c r="A40" s="18">
        <f t="shared" si="0"/>
        <v>37</v>
      </c>
      <c r="B40" s="18" t="s">
        <v>37</v>
      </c>
      <c r="C40" s="22">
        <v>1000</v>
      </c>
      <c r="D40" s="13">
        <f t="shared" si="1"/>
        <v>250</v>
      </c>
      <c r="E40" s="23">
        <v>8000</v>
      </c>
      <c r="F40" s="15">
        <f t="shared" si="2"/>
        <v>750</v>
      </c>
      <c r="G40" s="16">
        <f t="shared" si="3"/>
        <v>1000</v>
      </c>
      <c r="H40" s="21"/>
      <c r="I40" s="21"/>
      <c r="J40" s="23"/>
      <c r="K40" s="23"/>
    </row>
    <row r="41" spans="1:11" ht="11.25">
      <c r="A41" s="18">
        <f t="shared" si="0"/>
        <v>38</v>
      </c>
      <c r="B41" s="18" t="s">
        <v>56</v>
      </c>
      <c r="C41" s="22">
        <v>13000</v>
      </c>
      <c r="D41" s="13">
        <f t="shared" si="1"/>
        <v>3250</v>
      </c>
      <c r="E41" s="23">
        <v>9750</v>
      </c>
      <c r="F41" s="15">
        <f t="shared" si="2"/>
        <v>9750</v>
      </c>
      <c r="G41" s="16">
        <f t="shared" si="3"/>
        <v>13000</v>
      </c>
      <c r="H41" s="21"/>
      <c r="I41" s="21"/>
      <c r="J41" s="23"/>
      <c r="K41" s="23"/>
    </row>
    <row r="42" spans="1:11" ht="11.25">
      <c r="A42" s="18">
        <f t="shared" si="0"/>
        <v>39</v>
      </c>
      <c r="B42" s="18" t="s">
        <v>38</v>
      </c>
      <c r="C42" s="22">
        <v>2000</v>
      </c>
      <c r="D42" s="13">
        <f t="shared" si="1"/>
        <v>500</v>
      </c>
      <c r="E42" s="23">
        <v>26170</v>
      </c>
      <c r="F42" s="15">
        <f t="shared" si="2"/>
        <v>1500</v>
      </c>
      <c r="G42" s="16">
        <f t="shared" si="3"/>
        <v>2000</v>
      </c>
      <c r="H42" s="21"/>
      <c r="I42" s="21"/>
      <c r="J42" s="23"/>
      <c r="K42" s="23"/>
    </row>
    <row r="43" spans="1:11" ht="11.25">
      <c r="A43" s="18">
        <f t="shared" si="0"/>
        <v>40</v>
      </c>
      <c r="B43" s="18" t="s">
        <v>39</v>
      </c>
      <c r="C43" s="22">
        <v>29000</v>
      </c>
      <c r="D43" s="13">
        <f t="shared" si="1"/>
        <v>7250</v>
      </c>
      <c r="E43" s="23">
        <v>50000</v>
      </c>
      <c r="F43" s="15">
        <f t="shared" si="2"/>
        <v>21750</v>
      </c>
      <c r="G43" s="16">
        <f t="shared" si="3"/>
        <v>29000</v>
      </c>
      <c r="H43" s="21"/>
      <c r="I43" s="21"/>
      <c r="J43" s="23"/>
      <c r="K43" s="23"/>
    </row>
    <row r="44" spans="1:11" ht="11.25">
      <c r="A44" s="18">
        <f t="shared" si="0"/>
        <v>41</v>
      </c>
      <c r="B44" s="18" t="s">
        <v>40</v>
      </c>
      <c r="C44" s="22">
        <v>16300</v>
      </c>
      <c r="D44" s="13">
        <f t="shared" si="1"/>
        <v>4075</v>
      </c>
      <c r="E44" s="23">
        <v>20000</v>
      </c>
      <c r="F44" s="15">
        <f t="shared" si="2"/>
        <v>12225</v>
      </c>
      <c r="G44" s="16">
        <f t="shared" si="3"/>
        <v>16300</v>
      </c>
      <c r="H44" s="21"/>
      <c r="I44" s="21"/>
      <c r="J44" s="23"/>
      <c r="K44" s="23"/>
    </row>
    <row r="45" spans="1:11" ht="11.25">
      <c r="A45" s="18">
        <f t="shared" si="0"/>
        <v>42</v>
      </c>
      <c r="B45" s="18" t="s">
        <v>41</v>
      </c>
      <c r="C45" s="22">
        <v>500</v>
      </c>
      <c r="D45" s="13">
        <f t="shared" si="1"/>
        <v>125</v>
      </c>
      <c r="E45" s="23">
        <v>500</v>
      </c>
      <c r="F45" s="15">
        <v>175</v>
      </c>
      <c r="G45" s="16">
        <f t="shared" si="3"/>
        <v>300</v>
      </c>
      <c r="H45" s="21"/>
      <c r="I45" s="21"/>
      <c r="J45" s="23"/>
      <c r="K45" s="23"/>
    </row>
    <row r="46" spans="1:11" ht="11.25">
      <c r="A46" s="18">
        <f t="shared" si="0"/>
        <v>43</v>
      </c>
      <c r="B46" s="18" t="s">
        <v>42</v>
      </c>
      <c r="C46" s="22">
        <v>700</v>
      </c>
      <c r="D46" s="13">
        <f t="shared" si="1"/>
        <v>175</v>
      </c>
      <c r="E46" s="23">
        <v>57800</v>
      </c>
      <c r="F46" s="15">
        <f t="shared" si="2"/>
        <v>525</v>
      </c>
      <c r="G46" s="16">
        <f t="shared" si="3"/>
        <v>700</v>
      </c>
      <c r="H46" s="21"/>
      <c r="I46" s="21"/>
      <c r="J46" s="23"/>
      <c r="K46" s="23"/>
    </row>
    <row r="47" spans="1:11" ht="11.25">
      <c r="A47" s="18">
        <f t="shared" si="0"/>
        <v>44</v>
      </c>
      <c r="B47" s="18" t="s">
        <v>43</v>
      </c>
      <c r="C47" s="22">
        <v>1750</v>
      </c>
      <c r="D47" s="13">
        <f t="shared" si="1"/>
        <v>437.5</v>
      </c>
      <c r="E47" s="23">
        <v>2885</v>
      </c>
      <c r="F47" s="15">
        <f t="shared" si="2"/>
        <v>1312.5</v>
      </c>
      <c r="G47" s="16">
        <f t="shared" si="3"/>
        <v>1750</v>
      </c>
      <c r="H47" s="21"/>
      <c r="I47" s="21"/>
      <c r="J47" s="23"/>
      <c r="K47" s="23"/>
    </row>
    <row r="48" spans="1:11" ht="11.25">
      <c r="A48" s="18">
        <f t="shared" si="0"/>
        <v>45</v>
      </c>
      <c r="B48" s="18" t="s">
        <v>44</v>
      </c>
      <c r="C48" s="22">
        <v>9238</v>
      </c>
      <c r="D48" s="13">
        <f t="shared" si="1"/>
        <v>2309.5</v>
      </c>
      <c r="E48" s="23">
        <v>27405</v>
      </c>
      <c r="F48" s="15">
        <f t="shared" si="2"/>
        <v>6928.5</v>
      </c>
      <c r="G48" s="16">
        <f t="shared" si="3"/>
        <v>9238</v>
      </c>
      <c r="H48" s="21"/>
      <c r="I48" s="21"/>
      <c r="J48" s="23"/>
      <c r="K48" s="23"/>
    </row>
    <row r="49" spans="1:11" ht="11.25">
      <c r="A49" s="18">
        <f t="shared" si="0"/>
        <v>46</v>
      </c>
      <c r="B49" s="18" t="s">
        <v>45</v>
      </c>
      <c r="C49" s="22">
        <v>1000</v>
      </c>
      <c r="D49" s="13">
        <f t="shared" si="1"/>
        <v>250</v>
      </c>
      <c r="E49" s="23">
        <v>5100</v>
      </c>
      <c r="F49" s="15">
        <f t="shared" si="2"/>
        <v>750</v>
      </c>
      <c r="G49" s="16">
        <f t="shared" si="3"/>
        <v>1000</v>
      </c>
      <c r="H49" s="21"/>
      <c r="I49" s="21"/>
      <c r="J49" s="23"/>
      <c r="K49" s="23"/>
    </row>
    <row r="50" spans="1:11" ht="11.25">
      <c r="A50" s="18">
        <f t="shared" si="0"/>
        <v>47</v>
      </c>
      <c r="B50" s="18" t="s">
        <v>57</v>
      </c>
      <c r="C50" s="22">
        <v>218000</v>
      </c>
      <c r="D50" s="13">
        <f t="shared" si="1"/>
        <v>54500</v>
      </c>
      <c r="E50" s="23">
        <v>163500</v>
      </c>
      <c r="F50" s="15">
        <f t="shared" si="2"/>
        <v>163500</v>
      </c>
      <c r="G50" s="16">
        <f t="shared" si="3"/>
        <v>218000</v>
      </c>
      <c r="H50" s="21"/>
      <c r="I50" s="21"/>
      <c r="J50" s="23"/>
      <c r="K50" s="23"/>
    </row>
    <row r="51" spans="1:11" ht="11.25">
      <c r="A51" s="18">
        <f t="shared" si="0"/>
        <v>48</v>
      </c>
      <c r="B51" s="18" t="s">
        <v>46</v>
      </c>
      <c r="C51" s="22">
        <v>38500</v>
      </c>
      <c r="D51" s="13">
        <f t="shared" si="1"/>
        <v>9625</v>
      </c>
      <c r="E51" s="23">
        <v>40000</v>
      </c>
      <c r="F51" s="15">
        <f t="shared" si="2"/>
        <v>28875</v>
      </c>
      <c r="G51" s="16">
        <f t="shared" si="3"/>
        <v>38500</v>
      </c>
      <c r="H51" s="21"/>
      <c r="I51" s="21"/>
      <c r="J51" s="23"/>
      <c r="K51" s="23"/>
    </row>
    <row r="52" spans="1:11" ht="11.25">
      <c r="A52" s="18">
        <f t="shared" si="0"/>
        <v>49</v>
      </c>
      <c r="B52" s="18" t="s">
        <v>47</v>
      </c>
      <c r="C52" s="22">
        <v>1988</v>
      </c>
      <c r="D52" s="13">
        <f t="shared" si="1"/>
        <v>497</v>
      </c>
      <c r="E52" s="23">
        <v>4998</v>
      </c>
      <c r="F52" s="15">
        <f t="shared" si="2"/>
        <v>1491</v>
      </c>
      <c r="G52" s="16">
        <f t="shared" si="3"/>
        <v>1988</v>
      </c>
      <c r="H52" s="21"/>
      <c r="I52" s="21"/>
      <c r="J52" s="23"/>
      <c r="K52" s="23"/>
    </row>
    <row r="53" spans="1:11" ht="11.25">
      <c r="A53" s="24"/>
      <c r="B53" s="24"/>
      <c r="C53" s="24"/>
      <c r="D53" s="13"/>
      <c r="E53" s="24"/>
      <c r="F53" s="15"/>
      <c r="G53" s="16"/>
      <c r="H53" s="24"/>
      <c r="I53" s="24"/>
      <c r="J53" s="24"/>
      <c r="K53" s="24"/>
    </row>
    <row r="54" spans="1:11" ht="11.25">
      <c r="A54" s="24"/>
      <c r="B54" s="24" t="s">
        <v>48</v>
      </c>
      <c r="C54" s="16">
        <v>67750</v>
      </c>
      <c r="D54" s="13"/>
      <c r="E54" s="16">
        <v>90000</v>
      </c>
      <c r="F54" s="15"/>
      <c r="G54" s="16">
        <v>67750</v>
      </c>
      <c r="H54" s="24"/>
      <c r="I54" s="24"/>
      <c r="J54" s="16"/>
      <c r="K54" s="16"/>
    </row>
    <row r="55" spans="1:11" ht="11.25">
      <c r="A55" s="18"/>
      <c r="B55" s="18" t="s">
        <v>49</v>
      </c>
      <c r="C55" s="22">
        <f>SUM(C4:C54)</f>
        <v>1118296</v>
      </c>
      <c r="D55" s="13">
        <f t="shared" si="1"/>
        <v>279574</v>
      </c>
      <c r="E55" s="22">
        <f>SUM(E4:E54)</f>
        <v>1648096</v>
      </c>
      <c r="F55" s="15">
        <f t="shared" si="2"/>
        <v>838722</v>
      </c>
      <c r="G55" s="16">
        <f>SUM(G4:G54)</f>
        <v>1108708.5</v>
      </c>
      <c r="H55" s="22"/>
      <c r="I55" s="22"/>
      <c r="J55" s="22"/>
      <c r="K55" s="22"/>
    </row>
    <row r="57" ht="11.25">
      <c r="B57" s="1" t="s">
        <v>59</v>
      </c>
    </row>
    <row r="58" ht="11.25">
      <c r="B58" s="1" t="s">
        <v>60</v>
      </c>
    </row>
    <row r="59" ht="11.25">
      <c r="B59" s="1" t="s">
        <v>62</v>
      </c>
    </row>
    <row r="60" ht="11.25">
      <c r="B60" s="1" t="s">
        <v>61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&amp;RW.P. NO:03/04 - EAL0049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jettetuani</dc:creator>
  <cp:keywords/>
  <dc:description/>
  <cp:lastModifiedBy>jettetuani</cp:lastModifiedBy>
  <cp:lastPrinted>2004-05-24T15:03:53Z</cp:lastPrinted>
  <dcterms:created xsi:type="dcterms:W3CDTF">2004-04-30T13:20:12Z</dcterms:created>
  <dcterms:modified xsi:type="dcterms:W3CDTF">2004-06-01T15:22:35Z</dcterms:modified>
  <cp:category/>
  <cp:version/>
  <cp:contentType/>
  <cp:contentStatus/>
</cp:coreProperties>
</file>