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ble 1" sheetId="1" r:id="rId1"/>
    <sheet name="Table 2" sheetId="2" r:id="rId2"/>
    <sheet name="Table 3" sheetId="3" r:id="rId3"/>
  </sheets>
  <definedNames/>
  <calcPr fullCalcOnLoad="1"/>
</workbook>
</file>

<file path=xl/sharedStrings.xml><?xml version="1.0" encoding="utf-8"?>
<sst xmlns="http://schemas.openxmlformats.org/spreadsheetml/2006/main" count="70" uniqueCount="45">
  <si>
    <t>2005/06</t>
  </si>
  <si>
    <t>£'000</t>
  </si>
  <si>
    <t>TABLE 3  -  OTHER CENTRAL ITEMS</t>
  </si>
  <si>
    <t>Neighbourhood Renewal Fund</t>
  </si>
  <si>
    <t>Employers' Pension Fund Contributions</t>
  </si>
  <si>
    <t>Insurance Fund</t>
  </si>
  <si>
    <t>TOTAL</t>
  </si>
  <si>
    <t>2006/07</t>
  </si>
  <si>
    <t>Community Development Residual Costs</t>
  </si>
  <si>
    <t>2007/08</t>
  </si>
  <si>
    <t xml:space="preserve">   Coroners Courts</t>
  </si>
  <si>
    <t xml:space="preserve">   LGA</t>
  </si>
  <si>
    <t xml:space="preserve">   ALG</t>
  </si>
  <si>
    <t xml:space="preserve">   LGIU Subscription</t>
  </si>
  <si>
    <t xml:space="preserve">   External Audit</t>
  </si>
  <si>
    <t xml:space="preserve">   Corporate Insurance</t>
  </si>
  <si>
    <t>HRA Recharges/Rent Rebates</t>
  </si>
  <si>
    <t xml:space="preserve">   Copyright Licensing</t>
  </si>
  <si>
    <t>Debt Charges/Net Interest Receipts</t>
  </si>
  <si>
    <t>Asylum Seekers</t>
  </si>
  <si>
    <t>Remuneration Strategy</t>
  </si>
  <si>
    <t>Investment in IT</t>
  </si>
  <si>
    <t>Levies</t>
  </si>
  <si>
    <t>Premature Retirement Compensation</t>
  </si>
  <si>
    <t>Middlesex House/Lancelot Road</t>
  </si>
  <si>
    <t>Other Items (see Table 3)</t>
  </si>
  <si>
    <t>Advertising Hoardings/Sponsorship</t>
  </si>
  <si>
    <t>Future of Wembley</t>
  </si>
  <si>
    <t>Prudential Regime Financing Charges</t>
  </si>
  <si>
    <t>South Kilburn Development</t>
  </si>
  <si>
    <t xml:space="preserve">   Park Royal Partnership</t>
  </si>
  <si>
    <t>Civic Facility/Property Repairs and Maintenance</t>
  </si>
  <si>
    <t>Leasing Costs (Internal Scheme)</t>
  </si>
  <si>
    <t>2008/09</t>
  </si>
  <si>
    <t>TABLE 1 - ANALYSIS OF CENTRAL ITEMS</t>
  </si>
  <si>
    <t>Agency/Third Party (see Table 2)</t>
  </si>
  <si>
    <t>TABLE 2  -  AGENCY/THIRD PARTY</t>
  </si>
  <si>
    <t>Total</t>
  </si>
  <si>
    <t>Freedom Pass Scheme</t>
  </si>
  <si>
    <t>Council Elections</t>
  </si>
  <si>
    <t>Ward Working</t>
  </si>
  <si>
    <t xml:space="preserve">   Other</t>
  </si>
  <si>
    <t>2009/10</t>
  </si>
  <si>
    <t xml:space="preserve">   West London Alliance</t>
  </si>
  <si>
    <t>Local Authority Business Growth Incentives (paragraph 5.30)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</si>
</sst>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  <numFmt numFmtId="165" formatCode="#,##0;[Red]\(#,##0\)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5" fontId="3" fillId="0" borderId="0" xfId="0" applyNumberFormat="1" applyFont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5" fontId="3" fillId="0" borderId="0" xfId="0" applyNumberFormat="1" applyFont="1" applyAlignment="1">
      <alignment/>
    </xf>
    <xf numFmtId="165" fontId="1" fillId="0" borderId="0" xfId="0" applyNumberFormat="1" applyFont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165" fontId="4" fillId="0" borderId="0" xfId="0" applyNumberFormat="1" applyFont="1" applyBorder="1" applyAlignment="1">
      <alignment/>
    </xf>
    <xf numFmtId="165" fontId="2" fillId="0" borderId="0" xfId="0" applyNumberFormat="1" applyFont="1" applyAlignment="1" quotePrefix="1">
      <alignment horizontal="right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workbookViewId="0" topLeftCell="A1">
      <selection activeCell="A7" sqref="A7"/>
    </sheetView>
  </sheetViews>
  <sheetFormatPr defaultColWidth="9.140625" defaultRowHeight="12.75"/>
  <cols>
    <col min="1" max="1" width="58.7109375" style="14" bestFit="1" customWidth="1"/>
    <col min="2" max="6" width="10.140625" style="14" customWidth="1"/>
    <col min="7" max="16384" width="2.28125" style="14" customWidth="1"/>
  </cols>
  <sheetData>
    <row r="2" spans="1:5" ht="15.75">
      <c r="A2" s="23" t="s">
        <v>34</v>
      </c>
      <c r="B2" s="23"/>
      <c r="C2" s="23"/>
      <c r="D2" s="23"/>
      <c r="E2" s="23"/>
    </row>
    <row r="3" s="15" customFormat="1" ht="12.75"/>
    <row r="4" spans="2:6" s="16" customFormat="1" ht="12">
      <c r="B4" s="17" t="s">
        <v>0</v>
      </c>
      <c r="C4" s="17" t="s">
        <v>7</v>
      </c>
      <c r="D4" s="17" t="s">
        <v>9</v>
      </c>
      <c r="E4" s="22" t="s">
        <v>33</v>
      </c>
      <c r="F4" s="22" t="s">
        <v>42</v>
      </c>
    </row>
    <row r="5" spans="2:6" s="16" customFormat="1" ht="12">
      <c r="B5" s="17" t="s">
        <v>1</v>
      </c>
      <c r="C5" s="17" t="s">
        <v>1</v>
      </c>
      <c r="D5" s="17" t="s">
        <v>1</v>
      </c>
      <c r="E5" s="17" t="s">
        <v>1</v>
      </c>
      <c r="F5" s="17" t="s">
        <v>1</v>
      </c>
    </row>
    <row r="7" spans="1:6" ht="18" customHeight="1">
      <c r="A7" s="7" t="s">
        <v>35</v>
      </c>
      <c r="B7" s="7">
        <f>'Table 2'!B17</f>
        <v>1047</v>
      </c>
      <c r="C7" s="7">
        <f>'Table 2'!C17</f>
        <v>1317</v>
      </c>
      <c r="D7" s="7">
        <f>'Table 2'!D17</f>
        <v>1361</v>
      </c>
      <c r="E7" s="7">
        <f>'Table 2'!E17</f>
        <v>1408</v>
      </c>
      <c r="F7" s="7">
        <f>'Table 2'!F17</f>
        <v>1455</v>
      </c>
    </row>
    <row r="8" spans="1:6" ht="18" customHeight="1">
      <c r="A8" s="7" t="s">
        <v>18</v>
      </c>
      <c r="B8" s="7">
        <f>19053+296</f>
        <v>19349</v>
      </c>
      <c r="C8" s="7">
        <v>18155</v>
      </c>
      <c r="D8" s="7">
        <v>18283</v>
      </c>
      <c r="E8" s="7">
        <v>19168</v>
      </c>
      <c r="F8" s="7">
        <v>19254</v>
      </c>
    </row>
    <row r="9" spans="1:6" ht="18" customHeight="1">
      <c r="A9" s="7" t="s">
        <v>28</v>
      </c>
      <c r="B9" s="7">
        <v>1907</v>
      </c>
      <c r="C9" s="7">
        <v>2602</v>
      </c>
      <c r="D9" s="7">
        <v>3900</v>
      </c>
      <c r="E9" s="7">
        <v>5075</v>
      </c>
      <c r="F9" s="7">
        <v>5989</v>
      </c>
    </row>
    <row r="10" spans="1:6" ht="18" customHeight="1">
      <c r="A10" s="7" t="s">
        <v>19</v>
      </c>
      <c r="B10" s="7">
        <v>250</v>
      </c>
      <c r="C10" s="7">
        <v>250</v>
      </c>
      <c r="D10" s="21">
        <v>200</v>
      </c>
      <c r="E10" s="21">
        <v>200</v>
      </c>
      <c r="F10" s="21">
        <v>200</v>
      </c>
    </row>
    <row r="11" spans="1:6" ht="18" customHeight="1">
      <c r="A11" s="7" t="s">
        <v>22</v>
      </c>
      <c r="B11" s="7">
        <v>6755</v>
      </c>
      <c r="C11" s="7">
        <v>7700</v>
      </c>
      <c r="D11" s="7">
        <v>8500</v>
      </c>
      <c r="E11" s="7">
        <v>9200</v>
      </c>
      <c r="F11" s="7">
        <v>9900</v>
      </c>
    </row>
    <row r="12" spans="1:6" ht="18" customHeight="1">
      <c r="A12" s="7" t="s">
        <v>23</v>
      </c>
      <c r="B12" s="7">
        <v>4200</v>
      </c>
      <c r="C12" s="7">
        <f>4160+10</f>
        <v>4170</v>
      </c>
      <c r="D12" s="7">
        <f>4240+10</f>
        <v>4250</v>
      </c>
      <c r="E12" s="7">
        <f>4320+10</f>
        <v>4330</v>
      </c>
      <c r="F12" s="7">
        <f>4410+10</f>
        <v>4420</v>
      </c>
    </row>
    <row r="13" spans="1:6" ht="18" customHeight="1">
      <c r="A13" s="7" t="s">
        <v>24</v>
      </c>
      <c r="B13" s="7">
        <v>360</v>
      </c>
      <c r="C13" s="7">
        <v>392</v>
      </c>
      <c r="D13" s="7">
        <v>421</v>
      </c>
      <c r="E13" s="7">
        <v>450</v>
      </c>
      <c r="F13" s="7">
        <v>479</v>
      </c>
    </row>
    <row r="14" spans="1:6" ht="18" customHeight="1">
      <c r="A14" s="7" t="s">
        <v>20</v>
      </c>
      <c r="B14" s="7">
        <f>500-73</f>
        <v>427</v>
      </c>
      <c r="C14" s="7">
        <f>2500-2000</f>
        <v>500</v>
      </c>
      <c r="D14" s="21">
        <v>2500</v>
      </c>
      <c r="E14" s="21">
        <v>2500</v>
      </c>
      <c r="F14" s="21">
        <v>2500</v>
      </c>
    </row>
    <row r="15" spans="1:6" ht="18" customHeight="1">
      <c r="A15" s="7" t="s">
        <v>29</v>
      </c>
      <c r="B15" s="7">
        <v>250</v>
      </c>
      <c r="C15" s="7">
        <f>1000-500</f>
        <v>500</v>
      </c>
      <c r="D15" s="21">
        <f>1500-500</f>
        <v>1000</v>
      </c>
      <c r="E15" s="21">
        <f>2000-500</f>
        <v>1500</v>
      </c>
      <c r="F15" s="21">
        <v>2000</v>
      </c>
    </row>
    <row r="16" spans="1:6" ht="18" customHeight="1">
      <c r="A16" s="7" t="s">
        <v>21</v>
      </c>
      <c r="B16" s="7">
        <v>900</v>
      </c>
      <c r="C16" s="7">
        <v>820</v>
      </c>
      <c r="D16" s="21">
        <v>820</v>
      </c>
      <c r="E16" s="21">
        <v>820</v>
      </c>
      <c r="F16" s="21">
        <v>820</v>
      </c>
    </row>
    <row r="17" spans="1:6" ht="18" customHeight="1">
      <c r="A17" s="7" t="s">
        <v>40</v>
      </c>
      <c r="B17" s="7">
        <v>250</v>
      </c>
      <c r="C17" s="7">
        <v>900</v>
      </c>
      <c r="D17" s="21">
        <v>1020</v>
      </c>
      <c r="E17" s="21">
        <v>1040</v>
      </c>
      <c r="F17" s="21">
        <v>1040</v>
      </c>
    </row>
    <row r="18" spans="1:6" ht="18" customHeight="1">
      <c r="A18" s="7" t="s">
        <v>44</v>
      </c>
      <c r="B18" s="7">
        <v>0</v>
      </c>
      <c r="C18" s="7">
        <v>-1000</v>
      </c>
      <c r="D18" s="21">
        <v>-1500</v>
      </c>
      <c r="E18" s="21">
        <v>-1500</v>
      </c>
      <c r="F18" s="21">
        <v>-1500</v>
      </c>
    </row>
    <row r="19" spans="1:6" ht="18" customHeight="1">
      <c r="A19" s="7" t="s">
        <v>38</v>
      </c>
      <c r="B19" s="7">
        <v>0</v>
      </c>
      <c r="C19" s="7">
        <v>0</v>
      </c>
      <c r="D19" s="7">
        <v>400</v>
      </c>
      <c r="E19" s="7">
        <v>800</v>
      </c>
      <c r="F19" s="7">
        <v>1200</v>
      </c>
    </row>
    <row r="20" spans="1:6" ht="18" customHeight="1">
      <c r="A20" s="7" t="s">
        <v>39</v>
      </c>
      <c r="B20" s="7">
        <v>300</v>
      </c>
      <c r="C20" s="7">
        <v>0</v>
      </c>
      <c r="D20" s="7">
        <v>0</v>
      </c>
      <c r="E20" s="7">
        <v>0</v>
      </c>
      <c r="F20" s="7">
        <v>0</v>
      </c>
    </row>
    <row r="21" spans="1:6" ht="18" customHeight="1">
      <c r="A21" s="7" t="s">
        <v>25</v>
      </c>
      <c r="B21" s="7">
        <f>'Table 3'!B17</f>
        <v>-432</v>
      </c>
      <c r="C21" s="7">
        <v>1112</v>
      </c>
      <c r="D21" s="7">
        <v>3797</v>
      </c>
      <c r="E21" s="7">
        <v>8141</v>
      </c>
      <c r="F21" s="7">
        <v>8141</v>
      </c>
    </row>
    <row r="22" spans="1:6" s="19" customFormat="1" ht="21" customHeight="1" thickBot="1">
      <c r="A22" s="8" t="s">
        <v>6</v>
      </c>
      <c r="B22" s="9">
        <f>SUM(B7:B21)</f>
        <v>35563</v>
      </c>
      <c r="C22" s="9">
        <f>SUM(C7:C21)</f>
        <v>37418</v>
      </c>
      <c r="D22" s="9">
        <f>SUM(D7:D21)</f>
        <v>44952</v>
      </c>
      <c r="E22" s="9">
        <f>SUM(E7:E21)</f>
        <v>53132</v>
      </c>
      <c r="F22" s="9">
        <f>SUM(F7:F21)</f>
        <v>55898</v>
      </c>
    </row>
    <row r="23" spans="1:2" ht="15" thickTop="1">
      <c r="A23" s="7"/>
      <c r="B23" s="7"/>
    </row>
    <row r="24" spans="1:2" ht="15">
      <c r="A24" s="18"/>
      <c r="B24" s="7"/>
    </row>
    <row r="26" ht="12.75">
      <c r="A26" s="15"/>
    </row>
  </sheetData>
  <mergeCells count="1">
    <mergeCell ref="A2:E2"/>
  </mergeCells>
  <printOptions horizontalCentered="1"/>
  <pageMargins left="0.15748031496062992" right="0.15748031496062992" top="1.1811023622047245" bottom="0.984251968503937" header="0.5118110236220472" footer="0.5118110236220472"/>
  <pageSetup horizontalDpi="300" verticalDpi="300" orientation="landscape" paperSize="9" r:id="rId1"/>
  <headerFooter alignWithMargins="0">
    <oddHeader>&amp;C&amp;"Arial,Bold"&amp;14
&amp;R&amp;"Arial,Bold"Appendix F</oddHeader>
    <oddFooter>&amp;L&amp;9&amp;Z&amp;F&amp;R133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3">
      <selection activeCell="C11" sqref="C11:E11"/>
    </sheetView>
  </sheetViews>
  <sheetFormatPr defaultColWidth="9.140625" defaultRowHeight="12.75"/>
  <cols>
    <col min="1" max="1" width="32.7109375" style="0" customWidth="1"/>
    <col min="2" max="4" width="8.7109375" style="0" customWidth="1"/>
  </cols>
  <sheetData>
    <row r="2" spans="1:5" ht="15.75">
      <c r="A2" s="24" t="s">
        <v>36</v>
      </c>
      <c r="B2" s="24"/>
      <c r="C2" s="24"/>
      <c r="D2" s="24"/>
      <c r="E2" s="24"/>
    </row>
    <row r="4" spans="2:6" s="6" customFormat="1" ht="12.75">
      <c r="B4" s="13" t="s">
        <v>0</v>
      </c>
      <c r="C4" s="13" t="s">
        <v>7</v>
      </c>
      <c r="D4" s="13" t="s">
        <v>9</v>
      </c>
      <c r="E4" s="13" t="s">
        <v>33</v>
      </c>
      <c r="F4" s="13" t="s">
        <v>42</v>
      </c>
    </row>
    <row r="5" spans="2:6" s="6" customFormat="1" ht="12.75">
      <c r="B5" s="13" t="s">
        <v>1</v>
      </c>
      <c r="C5" s="13" t="s">
        <v>1</v>
      </c>
      <c r="D5" s="13" t="s">
        <v>1</v>
      </c>
      <c r="E5" s="13" t="s">
        <v>1</v>
      </c>
      <c r="F5" s="13" t="s">
        <v>1</v>
      </c>
    </row>
    <row r="7" spans="1:6" s="1" customFormat="1" ht="18" customHeight="1">
      <c r="A7" s="10" t="s">
        <v>10</v>
      </c>
      <c r="B7" s="10">
        <v>156</v>
      </c>
      <c r="C7" s="10">
        <v>168</v>
      </c>
      <c r="D7" s="10">
        <v>173</v>
      </c>
      <c r="E7" s="10">
        <v>178</v>
      </c>
      <c r="F7" s="10">
        <v>183</v>
      </c>
    </row>
    <row r="8" spans="1:6" s="1" customFormat="1" ht="18" customHeight="1">
      <c r="A8" s="10" t="s">
        <v>11</v>
      </c>
      <c r="B8" s="10">
        <v>68</v>
      </c>
      <c r="C8" s="10">
        <v>68</v>
      </c>
      <c r="D8" s="10">
        <v>72</v>
      </c>
      <c r="E8" s="10">
        <v>75</v>
      </c>
      <c r="F8" s="10">
        <v>78</v>
      </c>
    </row>
    <row r="9" spans="1:6" s="1" customFormat="1" ht="18" customHeight="1">
      <c r="A9" s="10" t="s">
        <v>12</v>
      </c>
      <c r="B9" s="10">
        <v>144</v>
      </c>
      <c r="C9" s="10">
        <v>155</v>
      </c>
      <c r="D9" s="10">
        <v>157</v>
      </c>
      <c r="E9" s="10">
        <v>162</v>
      </c>
      <c r="F9" s="10">
        <v>167</v>
      </c>
    </row>
    <row r="10" spans="1:6" s="1" customFormat="1" ht="18" customHeight="1">
      <c r="A10" s="10" t="s">
        <v>13</v>
      </c>
      <c r="B10" s="10">
        <v>19</v>
      </c>
      <c r="C10" s="10">
        <v>19</v>
      </c>
      <c r="D10" s="10">
        <v>19</v>
      </c>
      <c r="E10" s="10">
        <v>19</v>
      </c>
      <c r="F10" s="10">
        <v>19</v>
      </c>
    </row>
    <row r="11" spans="1:6" s="1" customFormat="1" ht="18" customHeight="1">
      <c r="A11" s="10" t="s">
        <v>43</v>
      </c>
      <c r="B11" s="10">
        <v>20</v>
      </c>
      <c r="C11" s="10">
        <v>20</v>
      </c>
      <c r="D11" s="10">
        <v>20</v>
      </c>
      <c r="E11" s="10">
        <v>20</v>
      </c>
      <c r="F11" s="10">
        <v>20</v>
      </c>
    </row>
    <row r="12" spans="1:6" s="1" customFormat="1" ht="18" customHeight="1">
      <c r="A12" s="10" t="s">
        <v>30</v>
      </c>
      <c r="B12" s="10">
        <v>25</v>
      </c>
      <c r="C12" s="10">
        <v>25</v>
      </c>
      <c r="D12" s="10">
        <v>25</v>
      </c>
      <c r="E12" s="10">
        <v>25</v>
      </c>
      <c r="F12" s="10">
        <v>25</v>
      </c>
    </row>
    <row r="13" spans="1:6" s="1" customFormat="1" ht="18" customHeight="1">
      <c r="A13" s="10" t="s">
        <v>17</v>
      </c>
      <c r="B13" s="10">
        <v>11</v>
      </c>
      <c r="C13" s="10">
        <v>12</v>
      </c>
      <c r="D13" s="10">
        <v>13</v>
      </c>
      <c r="E13" s="10">
        <v>14</v>
      </c>
      <c r="F13" s="10">
        <v>15</v>
      </c>
    </row>
    <row r="14" spans="1:6" s="1" customFormat="1" ht="18" customHeight="1">
      <c r="A14" s="10" t="s">
        <v>14</v>
      </c>
      <c r="B14" s="10">
        <v>398</v>
      </c>
      <c r="C14" s="10">
        <v>410</v>
      </c>
      <c r="D14" s="10">
        <v>422</v>
      </c>
      <c r="E14" s="10">
        <v>435</v>
      </c>
      <c r="F14" s="10">
        <v>448</v>
      </c>
    </row>
    <row r="15" spans="1:6" s="1" customFormat="1" ht="18" customHeight="1">
      <c r="A15" s="10" t="s">
        <v>15</v>
      </c>
      <c r="B15" s="10">
        <v>420</v>
      </c>
      <c r="C15" s="10">
        <v>440</v>
      </c>
      <c r="D15" s="10">
        <v>460</v>
      </c>
      <c r="E15" s="10">
        <v>480</v>
      </c>
      <c r="F15" s="10">
        <v>500</v>
      </c>
    </row>
    <row r="16" spans="1:6" s="1" customFormat="1" ht="18" customHeight="1">
      <c r="A16" s="10" t="s">
        <v>41</v>
      </c>
      <c r="B16" s="10">
        <v>-214</v>
      </c>
      <c r="C16" s="10">
        <f>-214+214</f>
        <v>0</v>
      </c>
      <c r="D16" s="10">
        <f>-214+214</f>
        <v>0</v>
      </c>
      <c r="E16" s="10">
        <f>-214+214</f>
        <v>0</v>
      </c>
      <c r="F16" s="10">
        <f>-214+214</f>
        <v>0</v>
      </c>
    </row>
    <row r="17" spans="1:6" s="2" customFormat="1" ht="27" customHeight="1" thickBot="1">
      <c r="A17" s="11" t="s">
        <v>37</v>
      </c>
      <c r="B17" s="20">
        <f>SUM(B7:B16)</f>
        <v>1047</v>
      </c>
      <c r="C17" s="12">
        <f>SUM(C7:C16)</f>
        <v>1317</v>
      </c>
      <c r="D17" s="12">
        <f>SUM(D7:D16)</f>
        <v>1361</v>
      </c>
      <c r="E17" s="12">
        <f>SUM(E7:E16)</f>
        <v>1408</v>
      </c>
      <c r="F17" s="12">
        <f>SUM(F7:F16)</f>
        <v>1455</v>
      </c>
    </row>
    <row r="18" ht="13.5" thickTop="1"/>
  </sheetData>
  <mergeCells count="1">
    <mergeCell ref="A2:E2"/>
  </mergeCells>
  <printOptions horizontalCentered="1"/>
  <pageMargins left="0.7480314960629921" right="0.7480314960629921" top="1.1811023622047245" bottom="0.984251968503937" header="0.5118110236220472" footer="0.5118110236220472"/>
  <pageSetup horizontalDpi="300" verticalDpi="300" orientation="landscape" paperSize="9" r:id="rId1"/>
  <headerFooter alignWithMargins="0">
    <oddHeader>&amp;R&amp;"Arial,Bold"Appendix F</oddHeader>
    <oddFooter xml:space="preserve">&amp;L&amp;9&amp;Z&amp;F&amp;R&amp;9 134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3">
      <selection activeCell="C15" sqref="C15"/>
    </sheetView>
  </sheetViews>
  <sheetFormatPr defaultColWidth="9.140625" defaultRowHeight="12.75"/>
  <cols>
    <col min="1" max="1" width="46.421875" style="3" bestFit="1" customWidth="1"/>
    <col min="2" max="4" width="8.7109375" style="3" customWidth="1"/>
    <col min="5" max="5" width="7.57421875" style="3" customWidth="1"/>
    <col min="6" max="6" width="7.8515625" style="3" customWidth="1"/>
    <col min="7" max="16384" width="4.140625" style="3" customWidth="1"/>
  </cols>
  <sheetData>
    <row r="2" spans="1:5" ht="15.75">
      <c r="A2" s="23" t="s">
        <v>2</v>
      </c>
      <c r="B2" s="23"/>
      <c r="C2" s="23"/>
      <c r="D2" s="23"/>
      <c r="E2" s="23"/>
    </row>
    <row r="4" spans="2:6" s="6" customFormat="1" ht="12.75">
      <c r="B4" s="13" t="s">
        <v>0</v>
      </c>
      <c r="C4" s="13" t="s">
        <v>7</v>
      </c>
      <c r="D4" s="13" t="s">
        <v>9</v>
      </c>
      <c r="E4" s="13" t="s">
        <v>33</v>
      </c>
      <c r="F4" s="13" t="s">
        <v>42</v>
      </c>
    </row>
    <row r="5" spans="2:6" s="6" customFormat="1" ht="12.75">
      <c r="B5" s="13" t="s">
        <v>1</v>
      </c>
      <c r="C5" s="13" t="s">
        <v>1</v>
      </c>
      <c r="D5" s="13" t="s">
        <v>1</v>
      </c>
      <c r="E5" s="13" t="s">
        <v>1</v>
      </c>
      <c r="F5" s="13" t="s">
        <v>1</v>
      </c>
    </row>
    <row r="7" spans="1:6" s="4" customFormat="1" ht="18" customHeight="1">
      <c r="A7" s="7"/>
      <c r="B7" s="7"/>
      <c r="C7" s="7"/>
      <c r="D7" s="7"/>
      <c r="E7" s="7"/>
      <c r="F7" s="7"/>
    </row>
    <row r="8" spans="1:6" s="4" customFormat="1" ht="18" customHeight="1">
      <c r="A8" s="7" t="s">
        <v>3</v>
      </c>
      <c r="B8" s="7">
        <v>-2279</v>
      </c>
      <c r="C8" s="7">
        <v>-2279</v>
      </c>
      <c r="D8" s="7">
        <v>-2279</v>
      </c>
      <c r="E8" s="7">
        <v>0</v>
      </c>
      <c r="F8" s="7">
        <v>0</v>
      </c>
    </row>
    <row r="9" spans="1:6" s="4" customFormat="1" ht="18" customHeight="1">
      <c r="A9" s="7" t="s">
        <v>26</v>
      </c>
      <c r="B9" s="7">
        <v>-20</v>
      </c>
      <c r="C9" s="7">
        <v>-20</v>
      </c>
      <c r="D9" s="7">
        <v>-20</v>
      </c>
      <c r="E9" s="7">
        <v>-20</v>
      </c>
      <c r="F9" s="7">
        <v>-20</v>
      </c>
    </row>
    <row r="10" spans="1:6" s="4" customFormat="1" ht="18" customHeight="1">
      <c r="A10" s="7" t="s">
        <v>4</v>
      </c>
      <c r="B10" s="7">
        <v>75</v>
      </c>
      <c r="C10" s="7">
        <v>75</v>
      </c>
      <c r="D10" s="7">
        <v>75</v>
      </c>
      <c r="E10" s="7">
        <f>75</f>
        <v>75</v>
      </c>
      <c r="F10" s="7">
        <f>75</f>
        <v>75</v>
      </c>
    </row>
    <row r="11" spans="1:6" s="4" customFormat="1" ht="18" customHeight="1">
      <c r="A11" s="7" t="s">
        <v>5</v>
      </c>
      <c r="B11" s="7">
        <v>1800</v>
      </c>
      <c r="C11" s="7">
        <v>1800</v>
      </c>
      <c r="D11" s="7">
        <v>2000</v>
      </c>
      <c r="E11" s="7">
        <v>2000</v>
      </c>
      <c r="F11" s="7">
        <v>2000</v>
      </c>
    </row>
    <row r="12" spans="1:6" s="4" customFormat="1" ht="18" customHeight="1">
      <c r="A12" s="7" t="s">
        <v>16</v>
      </c>
      <c r="B12" s="7">
        <f>-214+214</f>
        <v>0</v>
      </c>
      <c r="C12" s="7">
        <f>600-214</f>
        <v>386</v>
      </c>
      <c r="D12" s="7">
        <f>600-214</f>
        <v>386</v>
      </c>
      <c r="E12" s="7">
        <f>600-214</f>
        <v>386</v>
      </c>
      <c r="F12" s="7">
        <f>600-214</f>
        <v>386</v>
      </c>
    </row>
    <row r="13" spans="1:6" s="4" customFormat="1" ht="18" customHeight="1">
      <c r="A13" s="7" t="s">
        <v>8</v>
      </c>
      <c r="B13" s="7">
        <v>70</v>
      </c>
      <c r="C13" s="7">
        <f>10-10</f>
        <v>0</v>
      </c>
      <c r="D13" s="7">
        <f>10-10</f>
        <v>0</v>
      </c>
      <c r="E13" s="7">
        <f>10-10</f>
        <v>0</v>
      </c>
      <c r="F13" s="7">
        <f>10-10</f>
        <v>0</v>
      </c>
    </row>
    <row r="14" spans="1:6" s="4" customFormat="1" ht="18" customHeight="1">
      <c r="A14" s="7" t="s">
        <v>31</v>
      </c>
      <c r="B14" s="7">
        <v>263</v>
      </c>
      <c r="C14" s="7">
        <v>1150</v>
      </c>
      <c r="D14" s="7">
        <v>3400</v>
      </c>
      <c r="E14" s="7">
        <v>5400</v>
      </c>
      <c r="F14" s="7">
        <v>5400</v>
      </c>
    </row>
    <row r="15" spans="1:6" s="4" customFormat="1" ht="18" customHeight="1">
      <c r="A15" s="4" t="s">
        <v>27</v>
      </c>
      <c r="B15" s="4">
        <v>79</v>
      </c>
      <c r="C15" s="4">
        <v>350</v>
      </c>
      <c r="D15" s="4">
        <v>350</v>
      </c>
      <c r="E15" s="4">
        <v>350</v>
      </c>
      <c r="F15" s="4">
        <v>350</v>
      </c>
    </row>
    <row r="16" spans="1:6" s="4" customFormat="1" ht="18" customHeight="1">
      <c r="A16" s="4" t="s">
        <v>32</v>
      </c>
      <c r="B16" s="4">
        <v>-420</v>
      </c>
      <c r="C16" s="4">
        <v>-350</v>
      </c>
      <c r="D16" s="4">
        <v>-115</v>
      </c>
      <c r="E16" s="4">
        <v>-50</v>
      </c>
      <c r="F16" s="4">
        <v>-50</v>
      </c>
    </row>
    <row r="17" spans="1:6" s="5" customFormat="1" ht="27.75" customHeight="1" thickBot="1">
      <c r="A17" s="8" t="s">
        <v>6</v>
      </c>
      <c r="B17" s="9">
        <f>SUM(B7:B16)</f>
        <v>-432</v>
      </c>
      <c r="C17" s="9">
        <f>SUM(C7:C16)</f>
        <v>1112</v>
      </c>
      <c r="D17" s="9">
        <f>SUM(D7:D16)</f>
        <v>3797</v>
      </c>
      <c r="E17" s="9">
        <f>SUM(E7:E16)</f>
        <v>8141</v>
      </c>
      <c r="F17" s="9">
        <f>SUM(F7:F16)</f>
        <v>8141</v>
      </c>
    </row>
    <row r="18" spans="1:3" ht="15" thickTop="1">
      <c r="A18" s="7"/>
      <c r="B18" s="7"/>
      <c r="C18" s="7"/>
    </row>
  </sheetData>
  <mergeCells count="1">
    <mergeCell ref="A2:E2"/>
  </mergeCells>
  <printOptions horizontalCentered="1"/>
  <pageMargins left="0.35433070866141736" right="0.35433070866141736" top="1.5748031496062993" bottom="0.984251968503937" header="0.5118110236220472" footer="0.5118110236220472"/>
  <pageSetup horizontalDpi="300" verticalDpi="300" orientation="landscape" paperSize="9" r:id="rId1"/>
  <headerFooter alignWithMargins="0">
    <oddHeader>&amp;R&amp;"Arial,Bold"Appendix F</oddHeader>
    <oddFooter>&amp;L&amp;9&amp;Z&amp;F&amp;R135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Zebunnissa Ali</dc:creator>
  <cp:keywords/>
  <dc:description/>
  <cp:lastModifiedBy>gossp</cp:lastModifiedBy>
  <cp:lastPrinted>2006-02-03T10:46:08Z</cp:lastPrinted>
  <dcterms:created xsi:type="dcterms:W3CDTF">2001-06-25T13:13:16Z</dcterms:created>
  <dcterms:modified xsi:type="dcterms:W3CDTF">2006-02-28T15:44:31Z</dcterms:modified>
  <cp:category/>
  <cp:version/>
  <cp:contentType/>
  <cp:contentStatus/>
</cp:coreProperties>
</file>