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1"/>
  </bookViews>
  <sheets>
    <sheet name="Objective" sheetId="1" r:id="rId1"/>
    <sheet name="Subjective" sheetId="2" r:id="rId2"/>
  </sheets>
  <definedNames>
    <definedName name="_xlnm.Print_Area" localSheetId="0">'Objective'!$A$1:$F$42</definedName>
  </definedNames>
  <calcPr fullCalcOnLoad="1"/>
</workbook>
</file>

<file path=xl/sharedStrings.xml><?xml version="1.0" encoding="utf-8"?>
<sst xmlns="http://schemas.openxmlformats.org/spreadsheetml/2006/main" count="85" uniqueCount="46">
  <si>
    <t xml:space="preserve"> </t>
  </si>
  <si>
    <t>Original</t>
  </si>
  <si>
    <t>Description</t>
  </si>
  <si>
    <t>Provision For Bad Debts</t>
  </si>
  <si>
    <t>Surplus B/Fwd</t>
  </si>
  <si>
    <t>Contingency Provision</t>
  </si>
  <si>
    <t>Rent &amp; Rates</t>
  </si>
  <si>
    <t>Capital Financing</t>
  </si>
  <si>
    <t>Rent Income</t>
  </si>
  <si>
    <t>General Management</t>
  </si>
  <si>
    <t>Special Management</t>
  </si>
  <si>
    <t>Housing Repairs</t>
  </si>
  <si>
    <t>Services</t>
  </si>
  <si>
    <t>Other Income</t>
  </si>
  <si>
    <t>Budget</t>
  </si>
  <si>
    <t>Draft</t>
  </si>
  <si>
    <t>(1)</t>
  </si>
  <si>
    <t>(2)</t>
  </si>
  <si>
    <t>(3)</t>
  </si>
  <si>
    <t>(4)</t>
  </si>
  <si>
    <t>Probable</t>
  </si>
  <si>
    <t>£000's</t>
  </si>
  <si>
    <t>HRA Subsidy (incl MRA)</t>
  </si>
  <si>
    <t>Surplus C/Fwd</t>
  </si>
  <si>
    <t>Net Expenditure</t>
  </si>
  <si>
    <t>2004-05</t>
  </si>
  <si>
    <t>Sums Directed by Sec of State</t>
  </si>
  <si>
    <t xml:space="preserve">Depreciation </t>
  </si>
  <si>
    <t>(Major Repairs Allowance (MRA))</t>
  </si>
  <si>
    <t>Approved</t>
  </si>
  <si>
    <t>2005-06</t>
  </si>
  <si>
    <t>£000</t>
  </si>
  <si>
    <t>Employees</t>
  </si>
  <si>
    <t>Premises</t>
  </si>
  <si>
    <t>Transport</t>
  </si>
  <si>
    <t>Supplies and Services</t>
  </si>
  <si>
    <t>Third Party Payments</t>
  </si>
  <si>
    <t>Tfr Payments/Capital Financing</t>
  </si>
  <si>
    <t>Support Services</t>
  </si>
  <si>
    <t>Total Expenditure</t>
  </si>
  <si>
    <t>Direct Income</t>
  </si>
  <si>
    <t>Recharged Income</t>
  </si>
  <si>
    <t>Total Income</t>
  </si>
  <si>
    <t>Deficit For Year</t>
  </si>
  <si>
    <t xml:space="preserve">HRA Probable Budget 2004-05 and Budget  2005-06 </t>
  </si>
  <si>
    <t>Subjective Analysis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</si>
</sst>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;[Red]\(\ #,##0\);_-* &quot;-&quot;??_-;_-@_-"/>
    <numFmt numFmtId="166" formatCode="0_ ;\-0\ "/>
    <numFmt numFmtId="167" formatCode="#,##0;[Red]\(#,##0\)"/>
    <numFmt numFmtId="168" formatCode="_-* #,##0_-;[Red]\(\ #,##0\)_-;_-* &quot;-&quot;??_-;_-@_-"/>
    <numFmt numFmtId="169" formatCode="&quot;£&quot;#,##0;[Red]\-\(&quot;£&quot;#,##0\)"/>
    <numFmt numFmtId="170" formatCode="#,##0_ ;[Red]\-#,##0\ "/>
    <numFmt numFmtId="171" formatCode="#,##0_ ;\-#,##0\ 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5" fillId="2" borderId="5" xfId="0" applyNumberFormat="1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9" fillId="2" borderId="4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2" borderId="0" xfId="0" applyNumberFormat="1" applyFont="1" applyFill="1" applyBorder="1" applyAlignment="1" quotePrefix="1">
      <alignment horizontal="center"/>
    </xf>
    <xf numFmtId="3" fontId="3" fillId="2" borderId="8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3" fontId="6" fillId="2" borderId="4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 quotePrefix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9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8" fontId="4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8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3" fontId="6" fillId="2" borderId="9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top"/>
    </xf>
    <xf numFmtId="3" fontId="3" fillId="2" borderId="6" xfId="0" applyNumberFormat="1" applyFont="1" applyFill="1" applyBorder="1" applyAlignment="1">
      <alignment horizontal="center" vertical="top"/>
    </xf>
    <xf numFmtId="3" fontId="3" fillId="2" borderId="7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F8" sqref="F8"/>
    </sheetView>
  </sheetViews>
  <sheetFormatPr defaultColWidth="9.140625" defaultRowHeight="12.75"/>
  <cols>
    <col min="1" max="1" width="31.140625" style="15" customWidth="1"/>
    <col min="2" max="5" width="12.00390625" style="15" customWidth="1"/>
    <col min="6" max="6" width="1.7109375" style="15" customWidth="1"/>
    <col min="7" max="16384" width="9.140625" style="15" customWidth="1"/>
  </cols>
  <sheetData>
    <row r="1" spans="1:6" ht="12.75">
      <c r="A1" s="12"/>
      <c r="B1" s="13"/>
      <c r="C1" s="13"/>
      <c r="D1" s="13"/>
      <c r="E1" s="13"/>
      <c r="F1" s="14"/>
    </row>
    <row r="2" spans="1:6" ht="15.75">
      <c r="A2" s="60" t="s">
        <v>44</v>
      </c>
      <c r="B2" s="61"/>
      <c r="C2" s="61"/>
      <c r="D2" s="61"/>
      <c r="E2" s="61"/>
      <c r="F2" s="62"/>
    </row>
    <row r="3" spans="1:6" ht="12.75">
      <c r="A3" s="16"/>
      <c r="B3" s="17"/>
      <c r="C3" s="17"/>
      <c r="D3" s="17"/>
      <c r="E3" s="17"/>
      <c r="F3" s="18"/>
    </row>
    <row r="4" spans="1:6" ht="12.75">
      <c r="A4" s="16"/>
      <c r="B4" s="29" t="s">
        <v>16</v>
      </c>
      <c r="C4" s="29" t="s">
        <v>17</v>
      </c>
      <c r="D4" s="29" t="s">
        <v>18</v>
      </c>
      <c r="E4" s="29" t="s">
        <v>19</v>
      </c>
      <c r="F4" s="18"/>
    </row>
    <row r="5" spans="1:6" ht="12.75">
      <c r="A5" s="16"/>
      <c r="B5" s="5" t="s">
        <v>1</v>
      </c>
      <c r="C5" s="5" t="s">
        <v>29</v>
      </c>
      <c r="D5" s="5" t="s">
        <v>20</v>
      </c>
      <c r="E5" s="5" t="s">
        <v>15</v>
      </c>
      <c r="F5" s="18"/>
    </row>
    <row r="6" spans="1:6" ht="12.75">
      <c r="A6" s="19"/>
      <c r="B6" s="5" t="s">
        <v>14</v>
      </c>
      <c r="C6" s="5" t="s">
        <v>14</v>
      </c>
      <c r="D6" s="5" t="s">
        <v>14</v>
      </c>
      <c r="E6" s="5" t="s">
        <v>14</v>
      </c>
      <c r="F6" s="18"/>
    </row>
    <row r="7" spans="1:6" ht="12.75">
      <c r="A7" s="19"/>
      <c r="B7" s="5" t="s">
        <v>25</v>
      </c>
      <c r="C7" s="5" t="s">
        <v>25</v>
      </c>
      <c r="D7" s="5" t="s">
        <v>25</v>
      </c>
      <c r="E7" s="5" t="s">
        <v>30</v>
      </c>
      <c r="F7" s="20"/>
    </row>
    <row r="8" spans="1:6" ht="12.75">
      <c r="A8" s="6" t="s">
        <v>2</v>
      </c>
      <c r="B8" s="7" t="s">
        <v>21</v>
      </c>
      <c r="C8" s="7" t="s">
        <v>21</v>
      </c>
      <c r="D8" s="7" t="s">
        <v>21</v>
      </c>
      <c r="E8" s="7" t="s">
        <v>21</v>
      </c>
      <c r="F8" s="59"/>
    </row>
    <row r="9" spans="1:6" ht="6" customHeight="1">
      <c r="A9" s="8"/>
      <c r="B9" s="1"/>
      <c r="C9" s="1"/>
      <c r="D9" s="21"/>
      <c r="E9" s="21"/>
      <c r="F9" s="22"/>
    </row>
    <row r="10" spans="1:6" ht="12.75" customHeight="1">
      <c r="A10" s="9" t="s">
        <v>4</v>
      </c>
      <c r="B10" s="1">
        <v>-1238</v>
      </c>
      <c r="C10" s="1">
        <v>-1238</v>
      </c>
      <c r="D10" s="1">
        <v>-1326</v>
      </c>
      <c r="E10" s="1">
        <v>-398</v>
      </c>
      <c r="F10" s="22"/>
    </row>
    <row r="11" spans="1:6" ht="6" customHeight="1">
      <c r="A11" s="9"/>
      <c r="B11" s="1"/>
      <c r="C11" s="1"/>
      <c r="D11" s="1"/>
      <c r="E11" s="1"/>
      <c r="F11" s="22"/>
    </row>
    <row r="12" spans="1:6" ht="12.75" customHeight="1">
      <c r="A12" s="9" t="s">
        <v>5</v>
      </c>
      <c r="B12" s="1">
        <v>50</v>
      </c>
      <c r="C12" s="1">
        <v>50</v>
      </c>
      <c r="D12" s="1">
        <v>50</v>
      </c>
      <c r="E12" s="1">
        <v>50</v>
      </c>
      <c r="F12" s="22"/>
    </row>
    <row r="13" spans="1:6" ht="6" customHeight="1">
      <c r="A13" s="9"/>
      <c r="B13" s="1"/>
      <c r="C13" s="1"/>
      <c r="D13" s="1"/>
      <c r="E13" s="1"/>
      <c r="F13" s="22"/>
    </row>
    <row r="14" spans="1:6" ht="12.75" customHeight="1">
      <c r="A14" s="9" t="s">
        <v>3</v>
      </c>
      <c r="B14" s="1">
        <v>250</v>
      </c>
      <c r="C14" s="1">
        <v>250</v>
      </c>
      <c r="D14" s="1">
        <v>50</v>
      </c>
      <c r="E14" s="1">
        <v>250</v>
      </c>
      <c r="F14" s="22"/>
    </row>
    <row r="15" spans="1:6" ht="6" customHeight="1">
      <c r="A15" s="9"/>
      <c r="B15" s="1"/>
      <c r="C15" s="1"/>
      <c r="D15" s="1"/>
      <c r="E15" s="1"/>
      <c r="F15" s="22"/>
    </row>
    <row r="16" spans="1:6" ht="12.75" customHeight="1">
      <c r="A16" s="9" t="s">
        <v>6</v>
      </c>
      <c r="B16" s="1">
        <v>4114</v>
      </c>
      <c r="C16" s="1">
        <f>+B16+35+11</f>
        <v>4160</v>
      </c>
      <c r="D16" s="1">
        <v>4229</v>
      </c>
      <c r="E16" s="1">
        <v>4335</v>
      </c>
      <c r="F16" s="22"/>
    </row>
    <row r="17" spans="1:6" ht="6" customHeight="1">
      <c r="A17" s="9"/>
      <c r="B17" s="1"/>
      <c r="C17" s="1"/>
      <c r="D17" s="1"/>
      <c r="E17" s="1" t="s">
        <v>0</v>
      </c>
      <c r="F17" s="22"/>
    </row>
    <row r="18" spans="1:6" ht="12.75" customHeight="1">
      <c r="A18" s="9" t="s">
        <v>12</v>
      </c>
      <c r="B18" s="1">
        <v>2292</v>
      </c>
      <c r="C18" s="1">
        <v>2292</v>
      </c>
      <c r="D18" s="1">
        <v>2292</v>
      </c>
      <c r="E18" s="1">
        <v>2222</v>
      </c>
      <c r="F18" s="22"/>
    </row>
    <row r="19" spans="1:6" ht="6" customHeight="1">
      <c r="A19" s="9"/>
      <c r="B19" s="1"/>
      <c r="C19" s="1"/>
      <c r="D19" s="1"/>
      <c r="E19" s="1"/>
      <c r="F19" s="22"/>
    </row>
    <row r="20" spans="1:6" ht="12.75" customHeight="1">
      <c r="A20" s="9" t="s">
        <v>26</v>
      </c>
      <c r="B20" s="4">
        <v>600</v>
      </c>
      <c r="C20" s="4">
        <v>600</v>
      </c>
      <c r="D20" s="4">
        <v>600</v>
      </c>
      <c r="E20" s="4">
        <v>300</v>
      </c>
      <c r="F20" s="22"/>
    </row>
    <row r="21" spans="1:6" ht="6" customHeight="1">
      <c r="A21" s="9"/>
      <c r="B21" s="1"/>
      <c r="C21" s="1"/>
      <c r="D21" s="1"/>
      <c r="E21" s="1"/>
      <c r="F21" s="22"/>
    </row>
    <row r="22" spans="1:6" ht="12.75" customHeight="1">
      <c r="A22" s="9" t="s">
        <v>7</v>
      </c>
      <c r="B22" s="1">
        <f>20398+160</f>
        <v>20558</v>
      </c>
      <c r="C22" s="1">
        <v>20558</v>
      </c>
      <c r="D22" s="1">
        <f>19822+183</f>
        <v>20005</v>
      </c>
      <c r="E22" s="1">
        <f>21662+196</f>
        <v>21858</v>
      </c>
      <c r="F22" s="22"/>
    </row>
    <row r="23" spans="1:6" ht="6" customHeight="1">
      <c r="A23" s="9"/>
      <c r="B23" s="1"/>
      <c r="C23" s="1"/>
      <c r="D23" s="1"/>
      <c r="E23" s="1"/>
      <c r="F23" s="22"/>
    </row>
    <row r="24" spans="1:6" ht="12.75" customHeight="1">
      <c r="A24" s="9" t="s">
        <v>27</v>
      </c>
      <c r="B24" s="1">
        <v>7486</v>
      </c>
      <c r="C24" s="1">
        <v>7486</v>
      </c>
      <c r="D24" s="1">
        <v>7486</v>
      </c>
      <c r="E24" s="1">
        <v>7365</v>
      </c>
      <c r="F24" s="22"/>
    </row>
    <row r="25" spans="1:6" ht="12.75" customHeight="1">
      <c r="A25" s="9" t="s">
        <v>28</v>
      </c>
      <c r="B25" s="1"/>
      <c r="C25" s="1"/>
      <c r="D25" s="1"/>
      <c r="E25" s="1" t="s">
        <v>0</v>
      </c>
      <c r="F25" s="22"/>
    </row>
    <row r="26" spans="1:6" ht="6" customHeight="1">
      <c r="A26" s="9"/>
      <c r="B26" s="1" t="s">
        <v>0</v>
      </c>
      <c r="C26" s="1"/>
      <c r="D26" s="1"/>
      <c r="E26" s="1" t="s">
        <v>0</v>
      </c>
      <c r="F26" s="22"/>
    </row>
    <row r="27" spans="1:6" ht="12.75" customHeight="1">
      <c r="A27" s="9" t="s">
        <v>22</v>
      </c>
      <c r="B27" s="1">
        <v>-24980</v>
      </c>
      <c r="C27" s="1">
        <v>-24980</v>
      </c>
      <c r="D27" s="1">
        <v>-24456</v>
      </c>
      <c r="E27" s="1">
        <v>-24995</v>
      </c>
      <c r="F27" s="22"/>
    </row>
    <row r="28" spans="1:6" ht="6" customHeight="1">
      <c r="A28" s="9"/>
      <c r="B28" s="1"/>
      <c r="C28" s="1"/>
      <c r="D28" s="1"/>
      <c r="E28" s="1"/>
      <c r="F28" s="22"/>
    </row>
    <row r="29" spans="1:6" ht="12.75" customHeight="1">
      <c r="A29" s="9" t="s">
        <v>8</v>
      </c>
      <c r="B29" s="1">
        <f>-39345-257</f>
        <v>-39602</v>
      </c>
      <c r="C29" s="1">
        <v>-39602</v>
      </c>
      <c r="D29" s="1">
        <f>-38999-247</f>
        <v>-39246</v>
      </c>
      <c r="E29" s="1">
        <f>-37889-246-1400</f>
        <v>-39535</v>
      </c>
      <c r="F29" s="22"/>
    </row>
    <row r="30" spans="1:6" ht="6" customHeight="1">
      <c r="A30" s="9"/>
      <c r="B30" s="1"/>
      <c r="C30" s="1"/>
      <c r="D30" s="1"/>
      <c r="E30" s="1"/>
      <c r="F30" s="22"/>
    </row>
    <row r="31" spans="1:6" ht="12.75" customHeight="1">
      <c r="A31" s="9" t="s">
        <v>13</v>
      </c>
      <c r="B31" s="1">
        <v>-613</v>
      </c>
      <c r="C31" s="1">
        <v>-613</v>
      </c>
      <c r="D31" s="1">
        <v>-613</v>
      </c>
      <c r="E31" s="1">
        <v>-600</v>
      </c>
      <c r="F31" s="22"/>
    </row>
    <row r="32" spans="1:6" ht="6" customHeight="1">
      <c r="A32" s="9"/>
      <c r="B32" s="1"/>
      <c r="C32" s="1"/>
      <c r="D32" s="1"/>
      <c r="E32" s="1" t="s">
        <v>0</v>
      </c>
      <c r="F32" s="22"/>
    </row>
    <row r="33" spans="1:6" ht="12.75" customHeight="1">
      <c r="A33" s="9" t="s">
        <v>9</v>
      </c>
      <c r="B33" s="1">
        <f>12525</f>
        <v>12525</v>
      </c>
      <c r="C33" s="1">
        <f>+B33+401-31</f>
        <v>12895</v>
      </c>
      <c r="D33" s="1">
        <v>12764</v>
      </c>
      <c r="E33" s="1">
        <f>12565-70</f>
        <v>12495</v>
      </c>
      <c r="F33" s="22"/>
    </row>
    <row r="34" spans="1:6" ht="6" customHeight="1">
      <c r="A34" s="9"/>
      <c r="B34" s="1"/>
      <c r="C34" s="1"/>
      <c r="D34" s="1"/>
      <c r="E34" s="1" t="s">
        <v>0</v>
      </c>
      <c r="F34" s="22"/>
    </row>
    <row r="35" spans="1:6" ht="12.75" customHeight="1">
      <c r="A35" s="9" t="s">
        <v>10</v>
      </c>
      <c r="B35" s="1">
        <v>4124</v>
      </c>
      <c r="C35" s="1">
        <f>+B35-35</f>
        <v>4089</v>
      </c>
      <c r="D35" s="1">
        <v>4114</v>
      </c>
      <c r="E35" s="1">
        <v>4142</v>
      </c>
      <c r="F35" s="22"/>
    </row>
    <row r="36" spans="1:6" ht="6" customHeight="1">
      <c r="A36" s="9"/>
      <c r="B36" s="1"/>
      <c r="C36" s="1"/>
      <c r="D36" s="1"/>
      <c r="E36" s="1"/>
      <c r="F36" s="22"/>
    </row>
    <row r="37" spans="1:6" ht="12.75" customHeight="1">
      <c r="A37" s="9" t="s">
        <v>11</v>
      </c>
      <c r="B37" s="1">
        <v>14034</v>
      </c>
      <c r="C37" s="1">
        <f>-413+32+B37</f>
        <v>13653</v>
      </c>
      <c r="D37" s="1">
        <v>13653</v>
      </c>
      <c r="E37" s="1">
        <f>13562-1451</f>
        <v>12111</v>
      </c>
      <c r="F37" s="22" t="s">
        <v>0</v>
      </c>
    </row>
    <row r="38" spans="1:6" ht="6" customHeight="1">
      <c r="A38" s="9"/>
      <c r="B38" s="1"/>
      <c r="C38" s="1"/>
      <c r="D38" s="1"/>
      <c r="E38" s="1"/>
      <c r="F38" s="22"/>
    </row>
    <row r="39" spans="1:6" ht="12.75" customHeight="1">
      <c r="A39" s="9" t="s">
        <v>23</v>
      </c>
      <c r="B39" s="1">
        <v>400</v>
      </c>
      <c r="C39" s="1">
        <v>400</v>
      </c>
      <c r="D39" s="1">
        <v>398</v>
      </c>
      <c r="E39" s="1">
        <v>400</v>
      </c>
      <c r="F39" s="22"/>
    </row>
    <row r="40" spans="1:6" s="24" customFormat="1" ht="6" customHeight="1">
      <c r="A40" s="9"/>
      <c r="B40" s="3"/>
      <c r="C40" s="3"/>
      <c r="D40" s="3"/>
      <c r="E40" s="3"/>
      <c r="F40" s="23"/>
    </row>
    <row r="41" spans="1:6" s="24" customFormat="1" ht="12.75" customHeight="1" thickBot="1">
      <c r="A41" s="10" t="s">
        <v>24</v>
      </c>
      <c r="B41" s="2">
        <f>SUM(B10:B40)</f>
        <v>0</v>
      </c>
      <c r="C41" s="2">
        <f>SUM(C10:C40)</f>
        <v>0</v>
      </c>
      <c r="D41" s="2">
        <f>SUM(D10:D40)</f>
        <v>0</v>
      </c>
      <c r="E41" s="2">
        <f>SUM(E10:E40)</f>
        <v>0</v>
      </c>
      <c r="F41" s="23"/>
    </row>
    <row r="42" spans="1:6" ht="6" customHeight="1" thickTop="1">
      <c r="A42" s="25"/>
      <c r="B42" s="26"/>
      <c r="C42" s="26"/>
      <c r="D42" s="26"/>
      <c r="E42" s="26"/>
      <c r="F42" s="27"/>
    </row>
    <row r="43" ht="12.75">
      <c r="A43" s="21"/>
    </row>
    <row r="44" spans="1:5" ht="12.75">
      <c r="A44" t="s">
        <v>0</v>
      </c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 s="28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ht="9" customHeight="1"/>
  </sheetData>
  <mergeCells count="1">
    <mergeCell ref="A2:F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120" r:id="rId1"/>
  <headerFooter alignWithMargins="0">
    <oddHeader>&amp;R&amp;"Arial,Bold"Appendix G</oddHeader>
    <oddFooter>&amp;L&amp;9PS\Budgets\2005-06\
&amp;F\&amp;A\(Executive)&amp;R&amp;9 157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K3" sqref="K3"/>
    </sheetView>
  </sheetViews>
  <sheetFormatPr defaultColWidth="10.8515625" defaultRowHeight="12.75"/>
  <cols>
    <col min="1" max="1" width="26.7109375" style="31" customWidth="1"/>
    <col min="2" max="2" width="13.421875" style="31" bestFit="1" customWidth="1"/>
    <col min="3" max="3" width="0.9921875" style="31" customWidth="1"/>
    <col min="4" max="4" width="11.57421875" style="31" bestFit="1" customWidth="1"/>
    <col min="5" max="5" width="0.9921875" style="31" customWidth="1"/>
    <col min="6" max="6" width="14.8515625" style="31" bestFit="1" customWidth="1"/>
    <col min="7" max="7" width="0.71875" style="31" customWidth="1"/>
    <col min="8" max="8" width="13.421875" style="31" bestFit="1" customWidth="1"/>
    <col min="9" max="9" width="0.5625" style="31" customWidth="1"/>
    <col min="10" max="16384" width="10.8515625" style="31" customWidth="1"/>
  </cols>
  <sheetData>
    <row r="1" spans="1:9" ht="15.75">
      <c r="A1" s="63" t="s">
        <v>44</v>
      </c>
      <c r="B1" s="64"/>
      <c r="C1" s="64"/>
      <c r="D1" s="64"/>
      <c r="E1" s="64"/>
      <c r="F1" s="64"/>
      <c r="G1" s="64"/>
      <c r="H1" s="64"/>
      <c r="I1" s="30"/>
    </row>
    <row r="2" spans="1:9" ht="15.75">
      <c r="A2" s="65" t="s">
        <v>45</v>
      </c>
      <c r="B2" s="66"/>
      <c r="C2" s="66"/>
      <c r="D2" s="66"/>
      <c r="E2" s="66"/>
      <c r="F2" s="66"/>
      <c r="G2" s="66"/>
      <c r="H2" s="66"/>
      <c r="I2" s="11"/>
    </row>
    <row r="3" spans="1:9" s="28" customFormat="1" ht="12.75">
      <c r="A3" s="32"/>
      <c r="B3" s="33" t="s">
        <v>16</v>
      </c>
      <c r="C3" s="34"/>
      <c r="D3" s="33" t="s">
        <v>17</v>
      </c>
      <c r="E3" s="34"/>
      <c r="F3" s="33" t="s">
        <v>18</v>
      </c>
      <c r="G3" s="34"/>
      <c r="H3" s="33" t="s">
        <v>19</v>
      </c>
      <c r="I3" s="35"/>
    </row>
    <row r="4" spans="1:9" s="28" customFormat="1" ht="12.75">
      <c r="A4" s="36"/>
      <c r="B4" s="37" t="s">
        <v>1</v>
      </c>
      <c r="C4" s="38"/>
      <c r="D4" s="37" t="s">
        <v>29</v>
      </c>
      <c r="E4" s="38"/>
      <c r="F4" s="38" t="s">
        <v>20</v>
      </c>
      <c r="G4" s="38"/>
      <c r="H4" s="38" t="s">
        <v>0</v>
      </c>
      <c r="I4" s="35"/>
    </row>
    <row r="5" spans="1:9" s="28" customFormat="1" ht="12.75">
      <c r="A5" s="36"/>
      <c r="B5" s="34" t="s">
        <v>14</v>
      </c>
      <c r="C5" s="34"/>
      <c r="D5" s="5" t="s">
        <v>14</v>
      </c>
      <c r="E5" s="34"/>
      <c r="F5" s="34" t="s">
        <v>14</v>
      </c>
      <c r="G5" s="34"/>
      <c r="H5" s="34" t="s">
        <v>14</v>
      </c>
      <c r="I5" s="35"/>
    </row>
    <row r="6" spans="1:9" s="28" customFormat="1" ht="12.75">
      <c r="A6" s="36"/>
      <c r="B6" s="39" t="s">
        <v>25</v>
      </c>
      <c r="C6" s="40"/>
      <c r="D6" s="39" t="s">
        <v>25</v>
      </c>
      <c r="E6" s="40"/>
      <c r="F6" s="39" t="s">
        <v>25</v>
      </c>
      <c r="G6" s="34"/>
      <c r="H6" s="40" t="s">
        <v>30</v>
      </c>
      <c r="I6" s="35"/>
    </row>
    <row r="7" spans="1:9" s="28" customFormat="1" ht="12.75">
      <c r="A7" s="41" t="s">
        <v>2</v>
      </c>
      <c r="B7" s="42" t="s">
        <v>31</v>
      </c>
      <c r="C7" s="42"/>
      <c r="D7" s="42" t="s">
        <v>31</v>
      </c>
      <c r="E7" s="42"/>
      <c r="F7" s="42" t="s">
        <v>31</v>
      </c>
      <c r="G7" s="42"/>
      <c r="H7" s="42" t="s">
        <v>31</v>
      </c>
      <c r="I7" s="43"/>
    </row>
    <row r="8" spans="1:9" ht="6" customHeight="1">
      <c r="A8" s="44"/>
      <c r="B8" s="45"/>
      <c r="C8" s="45"/>
      <c r="D8" s="45"/>
      <c r="E8" s="45"/>
      <c r="F8" s="45"/>
      <c r="G8" s="45"/>
      <c r="H8" s="46"/>
      <c r="I8" s="47"/>
    </row>
    <row r="9" spans="1:9" ht="16.5" customHeight="1">
      <c r="A9" s="48" t="s">
        <v>32</v>
      </c>
      <c r="B9" s="46">
        <v>1237</v>
      </c>
      <c r="C9" s="46"/>
      <c r="D9" s="45">
        <v>1237</v>
      </c>
      <c r="E9" s="45"/>
      <c r="F9" s="45">
        <v>1238</v>
      </c>
      <c r="G9" s="46"/>
      <c r="H9" s="46">
        <v>1252</v>
      </c>
      <c r="I9" s="49"/>
    </row>
    <row r="10" spans="1:9" ht="6" customHeight="1">
      <c r="A10" s="48"/>
      <c r="B10" s="46"/>
      <c r="C10" s="46"/>
      <c r="D10" s="45"/>
      <c r="E10" s="45"/>
      <c r="F10" s="45"/>
      <c r="G10" s="46"/>
      <c r="H10" s="46"/>
      <c r="I10" s="49"/>
    </row>
    <row r="11" spans="1:9" ht="16.5" customHeight="1">
      <c r="A11" s="48" t="s">
        <v>33</v>
      </c>
      <c r="B11" s="46">
        <v>19257</v>
      </c>
      <c r="C11" s="46"/>
      <c r="D11" s="45">
        <v>18923</v>
      </c>
      <c r="E11" s="45"/>
      <c r="F11" s="45">
        <v>19522</v>
      </c>
      <c r="G11" s="46"/>
      <c r="H11" s="46">
        <f>19343-1451</f>
        <v>17892</v>
      </c>
      <c r="I11" s="49"/>
    </row>
    <row r="12" spans="1:9" ht="6" customHeight="1">
      <c r="A12" s="48"/>
      <c r="B12" s="46"/>
      <c r="C12" s="46"/>
      <c r="D12" s="45"/>
      <c r="E12" s="45"/>
      <c r="F12" s="45"/>
      <c r="G12" s="46"/>
      <c r="H12" s="46"/>
      <c r="I12" s="49"/>
    </row>
    <row r="13" spans="1:9" ht="16.5" customHeight="1">
      <c r="A13" s="48" t="s">
        <v>34</v>
      </c>
      <c r="B13" s="46">
        <v>10</v>
      </c>
      <c r="C13" s="46"/>
      <c r="D13" s="46">
        <v>10</v>
      </c>
      <c r="E13" s="45"/>
      <c r="F13" s="46">
        <v>10</v>
      </c>
      <c r="G13" s="46"/>
      <c r="H13" s="46">
        <v>11</v>
      </c>
      <c r="I13" s="49"/>
    </row>
    <row r="14" spans="1:9" ht="6" customHeight="1">
      <c r="A14" s="48"/>
      <c r="B14" s="46"/>
      <c r="C14" s="46"/>
      <c r="D14" s="45"/>
      <c r="E14" s="45"/>
      <c r="F14" s="45"/>
      <c r="G14" s="46"/>
      <c r="H14" s="46"/>
      <c r="I14" s="49"/>
    </row>
    <row r="15" spans="1:9" ht="16.5" customHeight="1">
      <c r="A15" s="48" t="s">
        <v>35</v>
      </c>
      <c r="B15" s="46">
        <v>6665</v>
      </c>
      <c r="C15" s="46"/>
      <c r="D15" s="45">
        <v>6999</v>
      </c>
      <c r="E15" s="45"/>
      <c r="F15" s="45">
        <v>5820</v>
      </c>
      <c r="G15" s="46"/>
      <c r="H15" s="46">
        <v>5452</v>
      </c>
      <c r="I15" s="49"/>
    </row>
    <row r="16" spans="1:9" ht="6" customHeight="1">
      <c r="A16" s="48"/>
      <c r="B16" s="46"/>
      <c r="C16" s="46"/>
      <c r="D16" s="45"/>
      <c r="E16" s="45"/>
      <c r="F16" s="45"/>
      <c r="G16" s="46"/>
      <c r="H16" s="46"/>
      <c r="I16" s="49"/>
    </row>
    <row r="17" spans="1:9" ht="16.5" customHeight="1">
      <c r="A17" s="48" t="s">
        <v>36</v>
      </c>
      <c r="B17" s="46">
        <v>2742</v>
      </c>
      <c r="C17" s="46"/>
      <c r="D17" s="45">
        <v>2742</v>
      </c>
      <c r="E17" s="45"/>
      <c r="F17" s="45">
        <v>2742</v>
      </c>
      <c r="G17" s="46"/>
      <c r="H17" s="46">
        <v>2744</v>
      </c>
      <c r="I17" s="49"/>
    </row>
    <row r="18" spans="1:9" ht="6" customHeight="1">
      <c r="A18" s="48"/>
      <c r="B18" s="46"/>
      <c r="C18" s="46"/>
      <c r="D18" s="45"/>
      <c r="E18" s="45"/>
      <c r="F18" s="45"/>
      <c r="G18" s="46"/>
      <c r="H18" s="46"/>
      <c r="I18" s="49"/>
    </row>
    <row r="19" spans="1:9" ht="16.5" customHeight="1">
      <c r="A19" s="48" t="s">
        <v>37</v>
      </c>
      <c r="B19" s="46">
        <f>28030+1</f>
        <v>28031</v>
      </c>
      <c r="C19" s="46"/>
      <c r="D19" s="57">
        <v>28031</v>
      </c>
      <c r="E19" s="45"/>
      <c r="F19" s="45">
        <f>27477+1</f>
        <v>27478</v>
      </c>
      <c r="G19" s="46"/>
      <c r="H19" s="46">
        <v>28923</v>
      </c>
      <c r="I19" s="49"/>
    </row>
    <row r="20" spans="1:9" ht="6" customHeight="1">
      <c r="A20" s="48"/>
      <c r="B20" s="46"/>
      <c r="C20" s="46"/>
      <c r="D20" s="45"/>
      <c r="E20" s="45"/>
      <c r="F20" s="45"/>
      <c r="G20" s="46"/>
      <c r="H20" s="46"/>
      <c r="I20" s="49"/>
    </row>
    <row r="21" spans="1:9" ht="16.5" customHeight="1">
      <c r="A21" s="48" t="s">
        <v>38</v>
      </c>
      <c r="B21" s="46">
        <v>10358</v>
      </c>
      <c r="C21" s="46"/>
      <c r="D21" s="45">
        <v>10358</v>
      </c>
      <c r="E21" s="45"/>
      <c r="F21" s="45">
        <v>10756</v>
      </c>
      <c r="G21" s="46"/>
      <c r="H21" s="46">
        <v>11119</v>
      </c>
      <c r="I21" s="49"/>
    </row>
    <row r="22" spans="1:9" ht="6" customHeight="1">
      <c r="A22" s="48"/>
      <c r="B22" s="46"/>
      <c r="C22" s="46"/>
      <c r="D22" s="45"/>
      <c r="E22" s="45"/>
      <c r="F22" s="45"/>
      <c r="G22" s="46"/>
      <c r="H22" s="46"/>
      <c r="I22" s="49"/>
    </row>
    <row r="23" spans="1:9" ht="16.5" customHeight="1">
      <c r="A23" s="50" t="s">
        <v>39</v>
      </c>
      <c r="B23" s="58">
        <f>SUM(B9:B21)</f>
        <v>68300</v>
      </c>
      <c r="C23" s="58"/>
      <c r="D23" s="58">
        <f>SUM(D9:D21)</f>
        <v>68300</v>
      </c>
      <c r="E23" s="45"/>
      <c r="F23" s="58">
        <f>SUM(F9:F21)</f>
        <v>67566</v>
      </c>
      <c r="G23" s="58"/>
      <c r="H23" s="58">
        <f>SUM(H9:H21)</f>
        <v>67393</v>
      </c>
      <c r="I23" s="51"/>
    </row>
    <row r="24" spans="1:9" ht="6" customHeight="1">
      <c r="A24" s="48"/>
      <c r="B24" s="46"/>
      <c r="C24" s="46"/>
      <c r="D24" s="45"/>
      <c r="E24" s="45"/>
      <c r="F24" s="45"/>
      <c r="G24" s="46"/>
      <c r="H24" s="46"/>
      <c r="I24" s="49"/>
    </row>
    <row r="25" spans="1:9" ht="16.5" customHeight="1">
      <c r="A25" s="48" t="s">
        <v>40</v>
      </c>
      <c r="B25" s="46">
        <v>-66484</v>
      </c>
      <c r="C25" s="46"/>
      <c r="D25" s="45">
        <v>-66484</v>
      </c>
      <c r="E25" s="45"/>
      <c r="F25" s="45">
        <v>-65660</v>
      </c>
      <c r="G25" s="46"/>
      <c r="H25" s="46">
        <f>-65017-1400</f>
        <v>-66417</v>
      </c>
      <c r="I25" s="49"/>
    </row>
    <row r="26" spans="1:9" ht="6" customHeight="1">
      <c r="A26" s="48"/>
      <c r="B26" s="46"/>
      <c r="C26" s="46"/>
      <c r="D26" s="45"/>
      <c r="E26" s="45"/>
      <c r="F26" s="45"/>
      <c r="G26" s="46"/>
      <c r="H26" s="46"/>
      <c r="I26" s="49"/>
    </row>
    <row r="27" spans="1:9" ht="16.5" customHeight="1">
      <c r="A27" s="48" t="s">
        <v>41</v>
      </c>
      <c r="B27" s="46">
        <v>-978</v>
      </c>
      <c r="C27" s="46"/>
      <c r="D27" s="45">
        <v>-978</v>
      </c>
      <c r="E27" s="45"/>
      <c r="F27" s="45">
        <v>-978</v>
      </c>
      <c r="G27" s="46"/>
      <c r="H27" s="46">
        <v>-978</v>
      </c>
      <c r="I27" s="49"/>
    </row>
    <row r="28" spans="1:9" ht="6" customHeight="1">
      <c r="A28" s="48"/>
      <c r="B28" s="46"/>
      <c r="C28" s="46"/>
      <c r="D28" s="45"/>
      <c r="E28" s="45"/>
      <c r="F28" s="45"/>
      <c r="G28" s="46"/>
      <c r="H28" s="46"/>
      <c r="I28" s="49"/>
    </row>
    <row r="29" spans="1:9" ht="16.5" customHeight="1">
      <c r="A29" s="50" t="s">
        <v>42</v>
      </c>
      <c r="B29" s="58">
        <f>SUM(B25:B27)</f>
        <v>-67462</v>
      </c>
      <c r="C29" s="58"/>
      <c r="D29" s="58">
        <f>SUM(D25:D27)</f>
        <v>-67462</v>
      </c>
      <c r="E29" s="45"/>
      <c r="F29" s="58">
        <f>SUM(F25:F27)</f>
        <v>-66638</v>
      </c>
      <c r="G29" s="58"/>
      <c r="H29" s="58">
        <f>SUM(H25:H27)</f>
        <v>-67395</v>
      </c>
      <c r="I29" s="51"/>
    </row>
    <row r="30" spans="1:9" ht="6" customHeight="1">
      <c r="A30" s="48"/>
      <c r="B30" s="46"/>
      <c r="C30" s="46"/>
      <c r="D30" s="45"/>
      <c r="E30" s="45"/>
      <c r="F30" s="45"/>
      <c r="G30" s="46"/>
      <c r="H30" s="46"/>
      <c r="I30" s="49"/>
    </row>
    <row r="31" spans="1:9" ht="16.5" customHeight="1">
      <c r="A31" s="50" t="s">
        <v>43</v>
      </c>
      <c r="B31" s="46">
        <f>+B29+B23</f>
        <v>838</v>
      </c>
      <c r="C31" s="58"/>
      <c r="D31" s="46">
        <f>+D29+D23</f>
        <v>838</v>
      </c>
      <c r="E31" s="45"/>
      <c r="F31" s="46">
        <f>+F29+F23</f>
        <v>928</v>
      </c>
      <c r="G31" s="58"/>
      <c r="H31" s="46">
        <f>+H29+H23</f>
        <v>-2</v>
      </c>
      <c r="I31" s="51"/>
    </row>
    <row r="32" spans="1:9" ht="6" customHeight="1">
      <c r="A32" s="48"/>
      <c r="B32" s="46"/>
      <c r="C32" s="46"/>
      <c r="D32" s="45"/>
      <c r="E32" s="45"/>
      <c r="F32" s="45"/>
      <c r="G32" s="46"/>
      <c r="H32" s="46"/>
      <c r="I32" s="49"/>
    </row>
    <row r="33" spans="1:9" ht="16.5" customHeight="1">
      <c r="A33" s="48" t="s">
        <v>4</v>
      </c>
      <c r="B33" s="46">
        <v>-1238</v>
      </c>
      <c r="C33" s="46"/>
      <c r="D33" s="46">
        <v>-1238</v>
      </c>
      <c r="E33" s="45"/>
      <c r="F33" s="45">
        <v>-1326</v>
      </c>
      <c r="G33" s="46"/>
      <c r="H33" s="46">
        <v>-398</v>
      </c>
      <c r="I33" s="49"/>
    </row>
    <row r="34" spans="1:9" ht="6" customHeight="1">
      <c r="A34" s="48"/>
      <c r="B34" s="46"/>
      <c r="C34" s="46"/>
      <c r="D34" s="45"/>
      <c r="E34" s="45"/>
      <c r="F34" s="45"/>
      <c r="G34" s="46"/>
      <c r="H34" s="46"/>
      <c r="I34" s="49"/>
    </row>
    <row r="35" spans="1:9" ht="16.5" customHeight="1">
      <c r="A35" s="48" t="s">
        <v>23</v>
      </c>
      <c r="B35" s="46">
        <v>400</v>
      </c>
      <c r="C35" s="46"/>
      <c r="D35" s="57">
        <v>400</v>
      </c>
      <c r="E35" s="45"/>
      <c r="F35" s="45">
        <v>398</v>
      </c>
      <c r="G35" s="46"/>
      <c r="H35" s="46">
        <v>400</v>
      </c>
      <c r="I35" s="49"/>
    </row>
    <row r="36" spans="1:9" ht="6" customHeight="1">
      <c r="A36" s="48"/>
      <c r="B36" s="46"/>
      <c r="C36" s="46"/>
      <c r="D36" s="46"/>
      <c r="E36" s="46"/>
      <c r="F36" s="46"/>
      <c r="G36" s="46"/>
      <c r="H36" s="46"/>
      <c r="I36" s="49"/>
    </row>
    <row r="37" spans="1:9" ht="16.5" customHeight="1" thickBot="1">
      <c r="A37" s="50" t="s">
        <v>24</v>
      </c>
      <c r="B37" s="52">
        <f>SUM(B31:B35)</f>
        <v>0</v>
      </c>
      <c r="C37" s="53"/>
      <c r="D37" s="52">
        <f>SUM(D31:D35)</f>
        <v>0</v>
      </c>
      <c r="E37" s="53"/>
      <c r="F37" s="52">
        <f>SUM(F31:F35)</f>
        <v>0</v>
      </c>
      <c r="G37" s="53"/>
      <c r="H37" s="52">
        <f>SUM(H31:H35)</f>
        <v>0</v>
      </c>
      <c r="I37" s="51"/>
    </row>
    <row r="38" spans="1:9" ht="6.75" customHeight="1" thickTop="1">
      <c r="A38" s="54"/>
      <c r="B38" s="55"/>
      <c r="C38" s="55"/>
      <c r="D38" s="55"/>
      <c r="E38" s="55"/>
      <c r="F38" s="55"/>
      <c r="G38" s="55"/>
      <c r="H38" s="55"/>
      <c r="I38" s="56"/>
    </row>
  </sheetData>
  <mergeCells count="2">
    <mergeCell ref="A1:H1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&amp;R&amp;"Arial,Bold"Appendix G</oddHeader>
    <oddFooter>&amp;L&amp;9PS\Budgets\2005-06\
&amp;F\&amp;A\(Executive)&amp;R&amp;9 158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LBB User</dc:creator>
  <cp:keywords/>
  <dc:description/>
  <cp:lastModifiedBy>Zebunnissa Ali</cp:lastModifiedBy>
  <cp:lastPrinted>2005-02-09T10:30:02Z</cp:lastPrinted>
  <dcterms:created xsi:type="dcterms:W3CDTF">2000-08-09T11:36:23Z</dcterms:created>
  <dcterms:modified xsi:type="dcterms:W3CDTF">2005-02-09T10:30:07Z</dcterms:modified>
  <cp:category/>
  <cp:version/>
  <cp:contentType/>
  <cp:contentStatus/>
</cp:coreProperties>
</file>